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45" windowWidth="11400" windowHeight="7005" activeTab="0"/>
  </bookViews>
  <sheets>
    <sheet name="Enseignements" sheetId="1" r:id="rId1"/>
    <sheet name="Feuil2" sheetId="2" r:id="rId2"/>
    <sheet name="Feuil3" sheetId="3" r:id="rId3"/>
  </sheets>
  <externalReferences>
    <externalReference r:id="rId6"/>
  </externalReferences>
  <definedNames>
    <definedName name="base_services">'[1]Feuil1'!$A$1:$N$99</definedName>
    <definedName name="tableau">'[1]Feuil1'!$A$1:$O$127</definedName>
  </definedNames>
  <calcPr fullCalcOnLoad="1"/>
</workbook>
</file>

<file path=xl/sharedStrings.xml><?xml version="1.0" encoding="utf-8"?>
<sst xmlns="http://schemas.openxmlformats.org/spreadsheetml/2006/main" count="1408" uniqueCount="138">
  <si>
    <t>C</t>
  </si>
  <si>
    <t>Nombre d'heures équivalent TD</t>
  </si>
  <si>
    <t>Intitulé</t>
  </si>
  <si>
    <t xml:space="preserve">UFR </t>
  </si>
  <si>
    <t>Niveau</t>
  </si>
  <si>
    <t>periode</t>
  </si>
  <si>
    <t>section</t>
  </si>
  <si>
    <t>Groupe</t>
  </si>
  <si>
    <t>Nature de la participation</t>
  </si>
  <si>
    <t>Nombre d'heures</t>
  </si>
  <si>
    <t>Pascal</t>
  </si>
  <si>
    <t>Llphi</t>
  </si>
  <si>
    <t>Licence</t>
  </si>
  <si>
    <t>TAL</t>
  </si>
  <si>
    <t>S1</t>
  </si>
  <si>
    <t>cours</t>
  </si>
  <si>
    <t>Prolog</t>
  </si>
  <si>
    <t>TD</t>
  </si>
  <si>
    <t>Informatique</t>
  </si>
  <si>
    <t>SEGMI</t>
  </si>
  <si>
    <t>DEUG 1</t>
  </si>
  <si>
    <t>Bi-DEUG</t>
  </si>
  <si>
    <t>S2</t>
  </si>
  <si>
    <t>B</t>
  </si>
  <si>
    <t>DEUG 2</t>
  </si>
  <si>
    <t>Econométrie</t>
  </si>
  <si>
    <t>Manipulation de logiciels</t>
  </si>
  <si>
    <t>access</t>
  </si>
  <si>
    <t>Magistère</t>
  </si>
  <si>
    <t>SI</t>
  </si>
  <si>
    <t>Excel</t>
  </si>
  <si>
    <t>VBA</t>
  </si>
  <si>
    <t>Informatique 1</t>
  </si>
  <si>
    <t>MASS</t>
  </si>
  <si>
    <t>Informatique 2</t>
  </si>
  <si>
    <t>Informatique 3</t>
  </si>
  <si>
    <t>Informatique 4</t>
  </si>
  <si>
    <t>Réseaux et systèmes d'exploitation</t>
  </si>
  <si>
    <t>Structures de données, algorithimque et langage C</t>
  </si>
  <si>
    <t>Bases de données</t>
  </si>
  <si>
    <t>Maitrise</t>
  </si>
  <si>
    <t>Java</t>
  </si>
  <si>
    <t>Optimisation combinatoire</t>
  </si>
  <si>
    <t>Bureautique</t>
  </si>
  <si>
    <t>MSG</t>
  </si>
  <si>
    <t>FI</t>
  </si>
  <si>
    <t>FAlt</t>
  </si>
  <si>
    <t>T2</t>
  </si>
  <si>
    <t>Sc-Eco</t>
  </si>
  <si>
    <t>A</t>
  </si>
  <si>
    <t>SPSE</t>
  </si>
  <si>
    <t>Linguistique</t>
  </si>
  <si>
    <t>initiation à l'informatique</t>
  </si>
  <si>
    <t>Sciences Humaines</t>
  </si>
  <si>
    <t>Initiation à l'informatique</t>
  </si>
  <si>
    <t>SSA</t>
  </si>
  <si>
    <t>AES</t>
  </si>
  <si>
    <t>Traitement informatique des données</t>
  </si>
  <si>
    <t>AES RH</t>
  </si>
  <si>
    <t>Socio</t>
  </si>
  <si>
    <t>Analyse de données en socio</t>
  </si>
  <si>
    <t>Sociologie</t>
  </si>
  <si>
    <t>Algorithmique et prog impérative (C)</t>
  </si>
  <si>
    <t>Filière</t>
  </si>
  <si>
    <t>IUP MIAGE</t>
  </si>
  <si>
    <t>Organisation des fichiers - Cobol</t>
  </si>
  <si>
    <t>Algorithmique de graphes</t>
  </si>
  <si>
    <t>Système de gestion de données</t>
  </si>
  <si>
    <t>Td</t>
  </si>
  <si>
    <t>Outils de SGBD (oracle)</t>
  </si>
  <si>
    <t>Informatique (access)</t>
  </si>
  <si>
    <t>programmation (pascal)</t>
  </si>
  <si>
    <t>Nom enseignant</t>
  </si>
  <si>
    <t>P1</t>
  </si>
  <si>
    <t>Système</t>
  </si>
  <si>
    <t>P1-P2</t>
  </si>
  <si>
    <t>P1-P3</t>
  </si>
  <si>
    <t>P1 à P3</t>
  </si>
  <si>
    <t>P5 à P6</t>
  </si>
  <si>
    <t>P2 à P3</t>
  </si>
  <si>
    <t>P3 à P4</t>
  </si>
  <si>
    <t>P3 à P5</t>
  </si>
  <si>
    <t>P4 à P6</t>
  </si>
  <si>
    <t>Projet SI</t>
  </si>
  <si>
    <t>T3</t>
  </si>
  <si>
    <t>Reynié</t>
  </si>
  <si>
    <t>Access + Macro</t>
  </si>
  <si>
    <t>Réseau et nouvelles technologies</t>
  </si>
  <si>
    <t>S1-S2</t>
  </si>
  <si>
    <t>Nature</t>
  </si>
  <si>
    <t>IUP Manag.</t>
  </si>
  <si>
    <t>Modélisation d'un système d'information</t>
  </si>
  <si>
    <t>Architecture</t>
  </si>
  <si>
    <t>système (UNIX)</t>
  </si>
  <si>
    <t>Réseau</t>
  </si>
  <si>
    <t>Maîtrise</t>
  </si>
  <si>
    <t>Programmation Orientée Objet</t>
  </si>
  <si>
    <t>Analyse et Conception Orientée Objet</t>
  </si>
  <si>
    <t>Génie Logiciel</t>
  </si>
  <si>
    <t>Conduite de projet</t>
  </si>
  <si>
    <t>Conception d'applications réparties</t>
  </si>
  <si>
    <t>projet SI</t>
  </si>
  <si>
    <t>Tnazefti</t>
  </si>
  <si>
    <t>Formation access</t>
  </si>
  <si>
    <t>Systèmes d'information</t>
  </si>
  <si>
    <t>pré-rentrée</t>
  </si>
  <si>
    <t>Trabelsi</t>
  </si>
  <si>
    <t>Recherche opérationnelle</t>
  </si>
  <si>
    <t>Gerdes</t>
  </si>
  <si>
    <t xml:space="preserve">P2 </t>
  </si>
  <si>
    <t>P2</t>
  </si>
  <si>
    <t>P1 - P3</t>
  </si>
  <si>
    <t>Gerard</t>
  </si>
  <si>
    <t>Vernet</t>
  </si>
  <si>
    <t>Pré-rentrée</t>
  </si>
  <si>
    <t>licence Pluri</t>
  </si>
  <si>
    <t>DESS</t>
  </si>
  <si>
    <t>marienne</t>
  </si>
  <si>
    <t>thailler</t>
  </si>
  <si>
    <t>Parmentier</t>
  </si>
  <si>
    <t>Arpin</t>
  </si>
  <si>
    <t>Brahim</t>
  </si>
  <si>
    <t>pauper</t>
  </si>
  <si>
    <t>Chartel</t>
  </si>
  <si>
    <t>Lenoir</t>
  </si>
  <si>
    <t>grunstein</t>
  </si>
  <si>
    <t>Fellouk</t>
  </si>
  <si>
    <t>Dupont</t>
  </si>
  <si>
    <t>Sauer</t>
  </si>
  <si>
    <t>Durand</t>
  </si>
  <si>
    <t>Jacques</t>
  </si>
  <si>
    <t>Moisy</t>
  </si>
  <si>
    <t>Mikori</t>
  </si>
  <si>
    <t>Ravier</t>
  </si>
  <si>
    <t>Morbier</t>
  </si>
  <si>
    <t>Somport</t>
  </si>
  <si>
    <t>Hermès</t>
  </si>
  <si>
    <t>Kebab</t>
  </si>
</sst>
</file>

<file path=xl/styles.xml><?xml version="1.0" encoding="utf-8"?>
<styleSheet xmlns="http://schemas.openxmlformats.org/spreadsheetml/2006/main">
  <numFmts count="2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</numFmts>
  <fonts count="2">
    <font>
      <sz val="10"/>
      <name val="Arial"/>
      <family val="0"/>
    </font>
    <font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u-paris10.fr/Documents%20and%20Settings\Claire\Mes%20documents\claire\enseignement\admens\Copie%20de%20servicesInfo2002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Module1"/>
      <sheetName val="Module2"/>
      <sheetName val="Module3"/>
      <sheetName val="Module4"/>
      <sheetName val="Module5"/>
    </sheetNames>
    <sheetDataSet>
      <sheetData sheetId="0">
        <row r="1">
          <cell r="A1" t="str">
            <v>Nom enseignant</v>
          </cell>
          <cell r="B1" t="str">
            <v>Nombre d'heures équivalent TD</v>
          </cell>
          <cell r="C1" t="str">
            <v>Nom interne du module</v>
          </cell>
          <cell r="D1" t="str">
            <v>Code du module</v>
          </cell>
          <cell r="E1" t="str">
            <v>Intitulé</v>
          </cell>
          <cell r="F1" t="str">
            <v>UFR </v>
          </cell>
          <cell r="G1" t="str">
            <v>Niveau</v>
          </cell>
          <cell r="H1" t="str">
            <v>Filière</v>
          </cell>
          <cell r="I1" t="str">
            <v>Nature</v>
          </cell>
          <cell r="J1" t="str">
            <v>periode</v>
          </cell>
          <cell r="K1" t="str">
            <v>section</v>
          </cell>
          <cell r="L1" t="str">
            <v>Groupe</v>
          </cell>
          <cell r="M1" t="str">
            <v>Nature de la participation</v>
          </cell>
          <cell r="N1" t="str">
            <v>Nombre d'heures</v>
          </cell>
          <cell r="O1" t="str">
            <v>Informations supplémentaires</v>
          </cell>
        </row>
        <row r="2">
          <cell r="A2" t="str">
            <v>Gerard</v>
          </cell>
          <cell r="B2">
            <v>26</v>
          </cell>
          <cell r="C2" t="str">
            <v>Licence_Pluri.</v>
          </cell>
          <cell r="E2" t="str">
            <v>Informatique</v>
          </cell>
          <cell r="F2" t="str">
            <v>Llphi</v>
          </cell>
          <cell r="G2" t="str">
            <v>Licence</v>
          </cell>
          <cell r="H2" t="str">
            <v>licence Pluri</v>
          </cell>
          <cell r="I2" t="str">
            <v>Informatique</v>
          </cell>
          <cell r="J2" t="str">
            <v>S2</v>
          </cell>
          <cell r="L2">
            <v>1</v>
          </cell>
          <cell r="M2" t="str">
            <v>TD</v>
          </cell>
          <cell r="N2">
            <v>26</v>
          </cell>
        </row>
        <row r="3">
          <cell r="A3" t="str">
            <v>Arditti</v>
          </cell>
          <cell r="B3">
            <v>19.5</v>
          </cell>
          <cell r="C3" t="str">
            <v>TAL_Pascal</v>
          </cell>
          <cell r="E3" t="str">
            <v>Pascal</v>
          </cell>
          <cell r="F3" t="str">
            <v>Llphi</v>
          </cell>
          <cell r="G3" t="str">
            <v>Licence</v>
          </cell>
          <cell r="H3" t="str">
            <v>TAL</v>
          </cell>
          <cell r="I3" t="str">
            <v>Informatique</v>
          </cell>
          <cell r="J3" t="str">
            <v>S1</v>
          </cell>
          <cell r="M3" t="str">
            <v>cours</v>
          </cell>
          <cell r="N3">
            <v>13</v>
          </cell>
        </row>
        <row r="4">
          <cell r="A4" t="str">
            <v>Arditti</v>
          </cell>
          <cell r="B4">
            <v>19.5</v>
          </cell>
          <cell r="C4" t="str">
            <v>TAL_Pascal</v>
          </cell>
          <cell r="E4" t="str">
            <v>Prolog</v>
          </cell>
          <cell r="F4" t="str">
            <v>Llphi</v>
          </cell>
          <cell r="G4" t="str">
            <v>Licence</v>
          </cell>
          <cell r="H4" t="str">
            <v>TAL</v>
          </cell>
          <cell r="I4" t="str">
            <v>Informatique</v>
          </cell>
          <cell r="J4" t="str">
            <v>S1</v>
          </cell>
          <cell r="M4" t="str">
            <v>cours</v>
          </cell>
          <cell r="N4">
            <v>13</v>
          </cell>
        </row>
        <row r="5">
          <cell r="A5" t="str">
            <v>Arditti</v>
          </cell>
          <cell r="B5">
            <v>13</v>
          </cell>
          <cell r="C5" t="str">
            <v>TAL_Prolog</v>
          </cell>
          <cell r="E5" t="str">
            <v>Pascal</v>
          </cell>
          <cell r="F5" t="str">
            <v>Llphi</v>
          </cell>
          <cell r="G5" t="str">
            <v>Licence</v>
          </cell>
          <cell r="H5" t="str">
            <v>TAL</v>
          </cell>
          <cell r="I5" t="str">
            <v>Informatique</v>
          </cell>
          <cell r="J5" t="str">
            <v>S1</v>
          </cell>
          <cell r="M5" t="str">
            <v>TD</v>
          </cell>
          <cell r="N5">
            <v>13</v>
          </cell>
        </row>
        <row r="6">
          <cell r="A6" t="str">
            <v>Arditti</v>
          </cell>
          <cell r="B6">
            <v>13</v>
          </cell>
          <cell r="C6" t="str">
            <v>TAL_Prolog</v>
          </cell>
          <cell r="E6" t="str">
            <v>Prolog</v>
          </cell>
          <cell r="F6" t="str">
            <v>Llphi</v>
          </cell>
          <cell r="G6" t="str">
            <v>Licence</v>
          </cell>
          <cell r="H6" t="str">
            <v>TAL</v>
          </cell>
          <cell r="I6" t="str">
            <v>Informatique</v>
          </cell>
          <cell r="J6" t="str">
            <v>S1</v>
          </cell>
          <cell r="M6" t="str">
            <v>TD</v>
          </cell>
          <cell r="N6">
            <v>13</v>
          </cell>
        </row>
        <row r="7">
          <cell r="B7">
            <v>91</v>
          </cell>
          <cell r="F7" t="str">
            <v>Total Llphi</v>
          </cell>
          <cell r="O7">
            <v>0</v>
          </cell>
        </row>
        <row r="8">
          <cell r="A8" t="str">
            <v>Pasquignon</v>
          </cell>
          <cell r="B8">
            <v>18</v>
          </cell>
          <cell r="C8" t="str">
            <v>DESS ATOGE</v>
          </cell>
          <cell r="E8" t="str">
            <v>Formation access</v>
          </cell>
          <cell r="F8" t="str">
            <v>SEGMI</v>
          </cell>
          <cell r="G8" t="str">
            <v>Maîtrise</v>
          </cell>
          <cell r="H8" t="str">
            <v>DESS</v>
          </cell>
          <cell r="I8" t="str">
            <v>Informatique</v>
          </cell>
          <cell r="J8" t="str">
            <v>S1</v>
          </cell>
          <cell r="M8" t="str">
            <v>cours</v>
          </cell>
          <cell r="N8">
            <v>12</v>
          </cell>
        </row>
        <row r="9">
          <cell r="A9" t="str">
            <v>Chevallier</v>
          </cell>
          <cell r="B9">
            <v>22.5</v>
          </cell>
          <cell r="C9" t="str">
            <v>Eco1_info</v>
          </cell>
          <cell r="E9" t="str">
            <v>Informatique</v>
          </cell>
          <cell r="F9" t="str">
            <v>SEGMI</v>
          </cell>
          <cell r="G9" t="str">
            <v>DEUG 1</v>
          </cell>
          <cell r="H9" t="str">
            <v>Sc-Eco</v>
          </cell>
          <cell r="I9" t="str">
            <v>Informatique</v>
          </cell>
          <cell r="J9" t="str">
            <v>S2</v>
          </cell>
          <cell r="K9" t="str">
            <v>C</v>
          </cell>
          <cell r="M9" t="str">
            <v>cours</v>
          </cell>
          <cell r="N9">
            <v>15</v>
          </cell>
        </row>
        <row r="10">
          <cell r="A10" t="str">
            <v>Chevallier</v>
          </cell>
          <cell r="B10">
            <v>18</v>
          </cell>
          <cell r="C10" t="str">
            <v>Eco1_info</v>
          </cell>
          <cell r="E10" t="str">
            <v>Informatique</v>
          </cell>
          <cell r="F10" t="str">
            <v>SEGMI</v>
          </cell>
          <cell r="G10" t="str">
            <v>DEUG 1</v>
          </cell>
          <cell r="H10" t="str">
            <v>Sc-Eco</v>
          </cell>
          <cell r="I10" t="str">
            <v>Informatique</v>
          </cell>
          <cell r="J10" t="str">
            <v>S2</v>
          </cell>
          <cell r="K10" t="str">
            <v>C</v>
          </cell>
          <cell r="L10">
            <v>1</v>
          </cell>
          <cell r="M10" t="str">
            <v>TD</v>
          </cell>
          <cell r="N10">
            <v>18</v>
          </cell>
        </row>
        <row r="11">
          <cell r="A11" t="str">
            <v>Gerard</v>
          </cell>
          <cell r="B11">
            <v>18</v>
          </cell>
          <cell r="C11" t="str">
            <v>Eco1_info</v>
          </cell>
          <cell r="E11" t="str">
            <v>Informatique</v>
          </cell>
          <cell r="F11" t="str">
            <v>SEGMI</v>
          </cell>
          <cell r="G11" t="str">
            <v>DEUG 1</v>
          </cell>
          <cell r="H11" t="str">
            <v>Sc-Eco</v>
          </cell>
          <cell r="I11" t="str">
            <v>Informatique</v>
          </cell>
          <cell r="J11" t="str">
            <v>S2</v>
          </cell>
          <cell r="K11" t="str">
            <v>C</v>
          </cell>
          <cell r="L11">
            <v>2</v>
          </cell>
          <cell r="M11" t="str">
            <v>TD</v>
          </cell>
          <cell r="N11">
            <v>18</v>
          </cell>
        </row>
        <row r="12">
          <cell r="A12" t="str">
            <v>Ebrahimi</v>
          </cell>
          <cell r="B12">
            <v>18</v>
          </cell>
          <cell r="C12" t="str">
            <v>Eco1_info</v>
          </cell>
          <cell r="E12" t="str">
            <v>Informatique</v>
          </cell>
          <cell r="F12" t="str">
            <v>SEGMI</v>
          </cell>
          <cell r="G12" t="str">
            <v>DEUG 1</v>
          </cell>
          <cell r="H12" t="str">
            <v>Sc-Eco</v>
          </cell>
          <cell r="I12" t="str">
            <v>Informatique</v>
          </cell>
          <cell r="J12" t="str">
            <v>S2</v>
          </cell>
          <cell r="K12" t="str">
            <v>C</v>
          </cell>
          <cell r="L12">
            <v>3</v>
          </cell>
          <cell r="M12" t="str">
            <v>TD</v>
          </cell>
          <cell r="N12">
            <v>18</v>
          </cell>
        </row>
        <row r="13">
          <cell r="A13" t="str">
            <v>Emilion</v>
          </cell>
          <cell r="B13">
            <v>18</v>
          </cell>
          <cell r="C13" t="str">
            <v>Eco1_info</v>
          </cell>
          <cell r="E13" t="str">
            <v>Informatique</v>
          </cell>
          <cell r="F13" t="str">
            <v>SEGMI</v>
          </cell>
          <cell r="G13" t="str">
            <v>DEUG 1</v>
          </cell>
          <cell r="H13" t="str">
            <v>Sc-Eco</v>
          </cell>
          <cell r="I13" t="str">
            <v>Informatique</v>
          </cell>
          <cell r="J13" t="str">
            <v>S2</v>
          </cell>
          <cell r="K13" t="str">
            <v>C</v>
          </cell>
          <cell r="L13">
            <v>4</v>
          </cell>
          <cell r="M13" t="str">
            <v>TD</v>
          </cell>
          <cell r="N13">
            <v>18</v>
          </cell>
        </row>
        <row r="14">
          <cell r="A14" t="str">
            <v>Ebrahimi</v>
          </cell>
          <cell r="B14">
            <v>18</v>
          </cell>
          <cell r="C14" t="str">
            <v>Eco1_info</v>
          </cell>
          <cell r="E14" t="str">
            <v>Informatique</v>
          </cell>
          <cell r="F14" t="str">
            <v>SEGMI</v>
          </cell>
          <cell r="G14" t="str">
            <v>DEUG 1</v>
          </cell>
          <cell r="H14" t="str">
            <v>Sc-Eco</v>
          </cell>
          <cell r="I14" t="str">
            <v>Informatique</v>
          </cell>
          <cell r="J14" t="str">
            <v>S2</v>
          </cell>
          <cell r="K14" t="str">
            <v>C</v>
          </cell>
          <cell r="L14">
            <v>5</v>
          </cell>
          <cell r="M14" t="str">
            <v>TD</v>
          </cell>
          <cell r="N14">
            <v>18</v>
          </cell>
        </row>
        <row r="15">
          <cell r="A15" t="str">
            <v>Coffin</v>
          </cell>
          <cell r="B15">
            <v>22.5</v>
          </cell>
          <cell r="C15" t="str">
            <v>Eco1_info</v>
          </cell>
          <cell r="E15" t="str">
            <v>Informatique</v>
          </cell>
          <cell r="F15" t="str">
            <v>SEGMI</v>
          </cell>
          <cell r="G15" t="str">
            <v>DEUG 1</v>
          </cell>
          <cell r="H15" t="str">
            <v>Sc-Eco</v>
          </cell>
          <cell r="I15" t="str">
            <v>Informatique</v>
          </cell>
          <cell r="J15" t="str">
            <v>S2</v>
          </cell>
          <cell r="K15" t="str">
            <v>A</v>
          </cell>
          <cell r="M15" t="str">
            <v>cours</v>
          </cell>
          <cell r="N15">
            <v>15</v>
          </cell>
        </row>
        <row r="16">
          <cell r="A16" t="str">
            <v>Coffin</v>
          </cell>
          <cell r="B16">
            <v>18</v>
          </cell>
          <cell r="C16" t="str">
            <v>Eco1_info</v>
          </cell>
          <cell r="E16" t="str">
            <v>Informatique</v>
          </cell>
          <cell r="F16" t="str">
            <v>SEGMI</v>
          </cell>
          <cell r="G16" t="str">
            <v>DEUG 1</v>
          </cell>
          <cell r="H16" t="str">
            <v>Sc-Eco</v>
          </cell>
          <cell r="I16" t="str">
            <v>Informatique</v>
          </cell>
          <cell r="J16" t="str">
            <v>S2</v>
          </cell>
          <cell r="K16" t="str">
            <v>A</v>
          </cell>
          <cell r="L16">
            <v>1</v>
          </cell>
          <cell r="M16" t="str">
            <v>TD</v>
          </cell>
          <cell r="N16">
            <v>18</v>
          </cell>
        </row>
        <row r="17">
          <cell r="A17" t="str">
            <v>Coffin</v>
          </cell>
          <cell r="B17">
            <v>18</v>
          </cell>
          <cell r="C17" t="str">
            <v>Eco1_info</v>
          </cell>
          <cell r="E17" t="str">
            <v>Informatique</v>
          </cell>
          <cell r="F17" t="str">
            <v>SEGMI</v>
          </cell>
          <cell r="G17" t="str">
            <v>DEUG 1</v>
          </cell>
          <cell r="H17" t="str">
            <v>Sc-Eco</v>
          </cell>
          <cell r="I17" t="str">
            <v>Informatique</v>
          </cell>
          <cell r="J17" t="str">
            <v>S2</v>
          </cell>
          <cell r="K17" t="str">
            <v>A</v>
          </cell>
          <cell r="L17">
            <v>2</v>
          </cell>
          <cell r="M17" t="str">
            <v>TD</v>
          </cell>
          <cell r="N17">
            <v>18</v>
          </cell>
        </row>
        <row r="18">
          <cell r="A18" t="str">
            <v>Coffin</v>
          </cell>
          <cell r="B18">
            <v>18</v>
          </cell>
          <cell r="C18" t="str">
            <v>Eco1_info</v>
          </cell>
          <cell r="E18" t="str">
            <v>Informatique</v>
          </cell>
          <cell r="F18" t="str">
            <v>SEGMI</v>
          </cell>
          <cell r="G18" t="str">
            <v>DEUG 1</v>
          </cell>
          <cell r="H18" t="str">
            <v>Sc-Eco</v>
          </cell>
          <cell r="I18" t="str">
            <v>Informatique</v>
          </cell>
          <cell r="J18" t="str">
            <v>S2</v>
          </cell>
          <cell r="K18" t="str">
            <v>A</v>
          </cell>
          <cell r="L18">
            <v>3</v>
          </cell>
          <cell r="M18" t="str">
            <v>TD</v>
          </cell>
          <cell r="N18">
            <v>18</v>
          </cell>
        </row>
        <row r="19">
          <cell r="A19" t="str">
            <v>Coffin</v>
          </cell>
          <cell r="B19">
            <v>18</v>
          </cell>
          <cell r="C19" t="str">
            <v>Eco1_info</v>
          </cell>
          <cell r="E19" t="str">
            <v>Informatique</v>
          </cell>
          <cell r="F19" t="str">
            <v>SEGMI</v>
          </cell>
          <cell r="G19" t="str">
            <v>DEUG 1</v>
          </cell>
          <cell r="H19" t="str">
            <v>Sc-Eco</v>
          </cell>
          <cell r="I19" t="str">
            <v>Informatique</v>
          </cell>
          <cell r="J19" t="str">
            <v>S2</v>
          </cell>
          <cell r="K19" t="str">
            <v>A</v>
          </cell>
          <cell r="L19">
            <v>4</v>
          </cell>
          <cell r="M19" t="str">
            <v>TD</v>
          </cell>
          <cell r="N19">
            <v>18</v>
          </cell>
        </row>
        <row r="20">
          <cell r="A20" t="str">
            <v>Grouz</v>
          </cell>
          <cell r="B20">
            <v>18</v>
          </cell>
          <cell r="C20" t="str">
            <v>Eco1_info</v>
          </cell>
          <cell r="E20" t="str">
            <v>Informatique</v>
          </cell>
          <cell r="F20" t="str">
            <v>SEGMI</v>
          </cell>
          <cell r="G20" t="str">
            <v>DEUG 1</v>
          </cell>
          <cell r="H20" t="str">
            <v>Sc-Eco</v>
          </cell>
          <cell r="I20" t="str">
            <v>Informatique</v>
          </cell>
          <cell r="J20" t="str">
            <v>S2</v>
          </cell>
          <cell r="K20" t="str">
            <v>A</v>
          </cell>
          <cell r="L20">
            <v>5</v>
          </cell>
          <cell r="M20" t="str">
            <v>TD</v>
          </cell>
          <cell r="N20">
            <v>18</v>
          </cell>
        </row>
        <row r="21">
          <cell r="A21" t="str">
            <v>Beserman</v>
          </cell>
          <cell r="B21">
            <v>19.5</v>
          </cell>
          <cell r="C21" t="str">
            <v>Eco2_info</v>
          </cell>
          <cell r="D21" t="str">
            <v>M1205</v>
          </cell>
          <cell r="E21" t="str">
            <v>Informatique</v>
          </cell>
          <cell r="F21" t="str">
            <v>SEGMI</v>
          </cell>
          <cell r="G21" t="str">
            <v>DEUG 2</v>
          </cell>
          <cell r="H21" t="str">
            <v>Sc-Eco</v>
          </cell>
          <cell r="I21" t="str">
            <v>Informatique</v>
          </cell>
          <cell r="J21" t="str">
            <v>S1</v>
          </cell>
          <cell r="K21">
            <v>1</v>
          </cell>
          <cell r="M21" t="str">
            <v>cours</v>
          </cell>
          <cell r="N21">
            <v>13</v>
          </cell>
        </row>
        <row r="22">
          <cell r="A22" t="str">
            <v>Beserman</v>
          </cell>
          <cell r="B22">
            <v>24</v>
          </cell>
          <cell r="C22" t="str">
            <v>Eco2_info</v>
          </cell>
          <cell r="D22" t="str">
            <v>M1205</v>
          </cell>
          <cell r="E22" t="str">
            <v>Informatique</v>
          </cell>
          <cell r="F22" t="str">
            <v>SEGMI</v>
          </cell>
          <cell r="G22" t="str">
            <v>DEUG 2</v>
          </cell>
          <cell r="H22" t="str">
            <v>Sc-Eco</v>
          </cell>
          <cell r="I22" t="str">
            <v>Informatique</v>
          </cell>
          <cell r="J22" t="str">
            <v>S1</v>
          </cell>
          <cell r="K22">
            <v>1</v>
          </cell>
          <cell r="L22">
            <v>1</v>
          </cell>
          <cell r="M22" t="str">
            <v>TD</v>
          </cell>
          <cell r="N22">
            <v>24</v>
          </cell>
        </row>
        <row r="23">
          <cell r="A23" t="str">
            <v>Grouz</v>
          </cell>
          <cell r="B23">
            <v>24</v>
          </cell>
          <cell r="C23" t="str">
            <v>Eco2_info</v>
          </cell>
          <cell r="D23" t="str">
            <v>M1205</v>
          </cell>
          <cell r="E23" t="str">
            <v>Informatique</v>
          </cell>
          <cell r="F23" t="str">
            <v>SEGMI</v>
          </cell>
          <cell r="G23" t="str">
            <v>DEUG 2</v>
          </cell>
          <cell r="H23" t="str">
            <v>Sc-Eco</v>
          </cell>
          <cell r="I23" t="str">
            <v>Informatique</v>
          </cell>
          <cell r="J23" t="str">
            <v>S1</v>
          </cell>
          <cell r="K23">
            <v>1</v>
          </cell>
          <cell r="L23">
            <v>2</v>
          </cell>
          <cell r="M23" t="str">
            <v>TD</v>
          </cell>
          <cell r="N23">
            <v>24</v>
          </cell>
        </row>
        <row r="24">
          <cell r="A24" t="str">
            <v>Emilion</v>
          </cell>
          <cell r="B24">
            <v>24</v>
          </cell>
          <cell r="C24" t="str">
            <v>Eco2_info</v>
          </cell>
          <cell r="D24" t="str">
            <v>M1205</v>
          </cell>
          <cell r="E24" t="str">
            <v>Informatique</v>
          </cell>
          <cell r="F24" t="str">
            <v>SEGMI</v>
          </cell>
          <cell r="G24" t="str">
            <v>DEUG 2</v>
          </cell>
          <cell r="H24" t="str">
            <v>Sc-Eco</v>
          </cell>
          <cell r="I24" t="str">
            <v>Informatique</v>
          </cell>
          <cell r="J24" t="str">
            <v>S1</v>
          </cell>
          <cell r="K24">
            <v>1</v>
          </cell>
          <cell r="L24">
            <v>3</v>
          </cell>
          <cell r="M24" t="str">
            <v>TD</v>
          </cell>
          <cell r="N24">
            <v>24</v>
          </cell>
        </row>
        <row r="25">
          <cell r="A25" t="str">
            <v>Emilion</v>
          </cell>
          <cell r="B25">
            <v>24</v>
          </cell>
          <cell r="C25" t="str">
            <v>Eco2_info</v>
          </cell>
          <cell r="D25" t="str">
            <v>M1205</v>
          </cell>
          <cell r="E25" t="str">
            <v>Informatique</v>
          </cell>
          <cell r="F25" t="str">
            <v>SEGMI</v>
          </cell>
          <cell r="G25" t="str">
            <v>DEUG 2</v>
          </cell>
          <cell r="H25" t="str">
            <v>Sc-Eco</v>
          </cell>
          <cell r="I25" t="str">
            <v>Informatique</v>
          </cell>
          <cell r="J25" t="str">
            <v>S1</v>
          </cell>
          <cell r="K25">
            <v>1</v>
          </cell>
          <cell r="L25">
            <v>4</v>
          </cell>
          <cell r="M25" t="str">
            <v>TD</v>
          </cell>
          <cell r="N25">
            <v>24</v>
          </cell>
        </row>
        <row r="26">
          <cell r="A26" t="str">
            <v>Emilion</v>
          </cell>
          <cell r="B26">
            <v>24</v>
          </cell>
          <cell r="C26" t="str">
            <v>Eco2_info</v>
          </cell>
          <cell r="D26" t="str">
            <v>M1205</v>
          </cell>
          <cell r="E26" t="str">
            <v>Informatique</v>
          </cell>
          <cell r="F26" t="str">
            <v>SEGMI</v>
          </cell>
          <cell r="G26" t="str">
            <v>DEUG 2</v>
          </cell>
          <cell r="H26" t="str">
            <v>Sc-Eco</v>
          </cell>
          <cell r="I26" t="str">
            <v>Informatique</v>
          </cell>
          <cell r="J26" t="str">
            <v>S1</v>
          </cell>
          <cell r="K26">
            <v>1</v>
          </cell>
          <cell r="L26">
            <v>5</v>
          </cell>
          <cell r="M26" t="str">
            <v>TD</v>
          </cell>
          <cell r="N26">
            <v>24</v>
          </cell>
        </row>
        <row r="27">
          <cell r="A27" t="str">
            <v>Grouz</v>
          </cell>
          <cell r="B27">
            <v>24</v>
          </cell>
          <cell r="C27" t="str">
            <v>Eco2_info</v>
          </cell>
          <cell r="D27" t="str">
            <v>M1205</v>
          </cell>
          <cell r="E27" t="str">
            <v>Informatique</v>
          </cell>
          <cell r="F27" t="str">
            <v>SEGMI</v>
          </cell>
          <cell r="G27" t="str">
            <v>DEUG 2</v>
          </cell>
          <cell r="H27" t="str">
            <v>Sc-Eco</v>
          </cell>
          <cell r="I27" t="str">
            <v>Informatique</v>
          </cell>
          <cell r="J27" t="str">
            <v>S1</v>
          </cell>
          <cell r="K27">
            <v>1</v>
          </cell>
          <cell r="L27">
            <v>6</v>
          </cell>
          <cell r="M27" t="str">
            <v>TD</v>
          </cell>
          <cell r="N27">
            <v>24</v>
          </cell>
        </row>
        <row r="28">
          <cell r="A28" t="str">
            <v>Ebrahimi</v>
          </cell>
          <cell r="B28">
            <v>24</v>
          </cell>
          <cell r="C28" t="str">
            <v>Eco2_info</v>
          </cell>
          <cell r="D28" t="str">
            <v>M1205</v>
          </cell>
          <cell r="E28" t="str">
            <v>Informatique</v>
          </cell>
          <cell r="F28" t="str">
            <v>SEGMI</v>
          </cell>
          <cell r="G28" t="str">
            <v>DEUG 2</v>
          </cell>
          <cell r="H28" t="str">
            <v>Sc-Eco</v>
          </cell>
          <cell r="I28" t="str">
            <v>Informatique</v>
          </cell>
          <cell r="J28" t="str">
            <v>S1</v>
          </cell>
          <cell r="K28">
            <v>1</v>
          </cell>
          <cell r="L28">
            <v>7</v>
          </cell>
          <cell r="M28" t="str">
            <v>TD</v>
          </cell>
          <cell r="N28">
            <v>24</v>
          </cell>
        </row>
        <row r="29">
          <cell r="A29" t="str">
            <v>Ebrahimi</v>
          </cell>
          <cell r="B29">
            <v>24</v>
          </cell>
          <cell r="C29" t="str">
            <v>Eco2_info</v>
          </cell>
          <cell r="D29" t="str">
            <v>M1205</v>
          </cell>
          <cell r="E29" t="str">
            <v>Informatique</v>
          </cell>
          <cell r="F29" t="str">
            <v>SEGMI</v>
          </cell>
          <cell r="G29" t="str">
            <v>DEUG 2</v>
          </cell>
          <cell r="H29" t="str">
            <v>Sc-Eco</v>
          </cell>
          <cell r="I29" t="str">
            <v>Informatique</v>
          </cell>
          <cell r="J29" t="str">
            <v>S1</v>
          </cell>
          <cell r="K29">
            <v>1</v>
          </cell>
          <cell r="L29">
            <v>8</v>
          </cell>
          <cell r="M29" t="str">
            <v>TD</v>
          </cell>
          <cell r="N29">
            <v>24</v>
          </cell>
        </row>
        <row r="30">
          <cell r="A30" t="str">
            <v>Lablanche</v>
          </cell>
          <cell r="B30">
            <v>24</v>
          </cell>
          <cell r="C30" t="str">
            <v>Eco2_info</v>
          </cell>
          <cell r="D30" t="str">
            <v>M1205</v>
          </cell>
          <cell r="E30" t="str">
            <v>Informatique</v>
          </cell>
          <cell r="F30" t="str">
            <v>SEGMI</v>
          </cell>
          <cell r="G30" t="str">
            <v>DEUG 2</v>
          </cell>
          <cell r="H30" t="str">
            <v>Sc-Eco</v>
          </cell>
          <cell r="I30" t="str">
            <v>Informatique</v>
          </cell>
          <cell r="J30" t="str">
            <v>S1</v>
          </cell>
          <cell r="K30">
            <v>1</v>
          </cell>
          <cell r="L30">
            <v>9</v>
          </cell>
          <cell r="M30" t="str">
            <v>TD</v>
          </cell>
          <cell r="N30">
            <v>24</v>
          </cell>
        </row>
        <row r="31">
          <cell r="A31" t="str">
            <v>Pierre</v>
          </cell>
          <cell r="B31">
            <v>32.5</v>
          </cell>
          <cell r="C31" t="str">
            <v>EcoLang1_info</v>
          </cell>
          <cell r="E31" t="str">
            <v>Informatique</v>
          </cell>
          <cell r="F31" t="str">
            <v>SEGMI</v>
          </cell>
          <cell r="G31" t="str">
            <v>DEUG 1</v>
          </cell>
          <cell r="H31" t="str">
            <v>Bi-DEUG</v>
          </cell>
          <cell r="I31" t="str">
            <v>Informatique</v>
          </cell>
          <cell r="J31" t="str">
            <v>S2</v>
          </cell>
          <cell r="K31" t="str">
            <v>B</v>
          </cell>
          <cell r="L31">
            <v>1</v>
          </cell>
          <cell r="M31" t="str">
            <v>TD</v>
          </cell>
          <cell r="N31">
            <v>32.5</v>
          </cell>
        </row>
        <row r="32">
          <cell r="A32" t="str">
            <v>Emilion</v>
          </cell>
          <cell r="B32">
            <v>32.5</v>
          </cell>
          <cell r="C32" t="str">
            <v>EcoLang1_info</v>
          </cell>
          <cell r="E32" t="str">
            <v>Informatique</v>
          </cell>
          <cell r="F32" t="str">
            <v>SEGMI</v>
          </cell>
          <cell r="G32" t="str">
            <v>DEUG 1</v>
          </cell>
          <cell r="H32" t="str">
            <v>Bi-DEUG</v>
          </cell>
          <cell r="I32" t="str">
            <v>Informatique</v>
          </cell>
          <cell r="J32" t="str">
            <v>S2</v>
          </cell>
          <cell r="K32" t="str">
            <v>B</v>
          </cell>
          <cell r="L32">
            <v>2</v>
          </cell>
          <cell r="M32" t="str">
            <v>TD</v>
          </cell>
          <cell r="N32">
            <v>32.5</v>
          </cell>
        </row>
        <row r="33">
          <cell r="A33" t="str">
            <v>Beserman</v>
          </cell>
          <cell r="B33">
            <v>32.5</v>
          </cell>
          <cell r="C33" t="str">
            <v>EcoLang1_info</v>
          </cell>
          <cell r="E33" t="str">
            <v>Informatique</v>
          </cell>
          <cell r="F33" t="str">
            <v>SEGMI</v>
          </cell>
          <cell r="G33" t="str">
            <v>DEUG 1</v>
          </cell>
          <cell r="H33" t="str">
            <v>Bi-DEUG</v>
          </cell>
          <cell r="I33" t="str">
            <v>Informatique</v>
          </cell>
          <cell r="J33" t="str">
            <v>S2</v>
          </cell>
          <cell r="K33" t="str">
            <v>B</v>
          </cell>
          <cell r="L33">
            <v>3</v>
          </cell>
          <cell r="M33" t="str">
            <v>TD</v>
          </cell>
          <cell r="N33">
            <v>32.5</v>
          </cell>
        </row>
        <row r="34">
          <cell r="A34" t="str">
            <v>Pierre</v>
          </cell>
          <cell r="B34">
            <v>32.5</v>
          </cell>
          <cell r="C34" t="str">
            <v>EcoLang1_info</v>
          </cell>
          <cell r="E34" t="str">
            <v>Informatique</v>
          </cell>
          <cell r="F34" t="str">
            <v>SEGMI</v>
          </cell>
          <cell r="G34" t="str">
            <v>DEUG 1</v>
          </cell>
          <cell r="H34" t="str">
            <v>Bi-DEUG</v>
          </cell>
          <cell r="I34" t="str">
            <v>Informatique</v>
          </cell>
          <cell r="J34" t="str">
            <v>S2</v>
          </cell>
          <cell r="K34" t="str">
            <v>B</v>
          </cell>
          <cell r="L34">
            <v>4</v>
          </cell>
          <cell r="M34" t="str">
            <v>TD</v>
          </cell>
          <cell r="N34">
            <v>32.5</v>
          </cell>
        </row>
        <row r="35">
          <cell r="A35" t="str">
            <v>Hanen</v>
          </cell>
          <cell r="B35">
            <v>29.25</v>
          </cell>
          <cell r="C35" t="str">
            <v>EcoLang1_info</v>
          </cell>
          <cell r="E35" t="str">
            <v>Informatique</v>
          </cell>
          <cell r="F35" t="str">
            <v>SEGMI</v>
          </cell>
          <cell r="G35" t="str">
            <v>DEUG 1</v>
          </cell>
          <cell r="H35" t="str">
            <v>Bi-DEUG</v>
          </cell>
          <cell r="I35" t="str">
            <v>Informatique</v>
          </cell>
          <cell r="J35" t="str">
            <v>S2</v>
          </cell>
          <cell r="K35" t="str">
            <v>B</v>
          </cell>
          <cell r="M35" t="str">
            <v>cours</v>
          </cell>
          <cell r="N35">
            <v>19.5</v>
          </cell>
        </row>
        <row r="36">
          <cell r="A36" t="str">
            <v>Grouz</v>
          </cell>
          <cell r="B36">
            <v>32.5</v>
          </cell>
          <cell r="C36" t="str">
            <v>EcoLang1_info</v>
          </cell>
          <cell r="E36" t="str">
            <v>Informatique</v>
          </cell>
          <cell r="F36" t="str">
            <v>SEGMI</v>
          </cell>
          <cell r="G36" t="str">
            <v>DEUG 1</v>
          </cell>
          <cell r="H36" t="str">
            <v>Bi-DEUG</v>
          </cell>
          <cell r="I36" t="str">
            <v>Informatique</v>
          </cell>
          <cell r="J36" t="str">
            <v>S2</v>
          </cell>
          <cell r="K36" t="str">
            <v>B</v>
          </cell>
          <cell r="L36">
            <v>5</v>
          </cell>
          <cell r="M36" t="str">
            <v>TD</v>
          </cell>
          <cell r="N36">
            <v>32.5</v>
          </cell>
        </row>
        <row r="37">
          <cell r="A37" t="str">
            <v>Emilion</v>
          </cell>
          <cell r="B37">
            <v>18</v>
          </cell>
          <cell r="C37" t="str">
            <v>EcoLang2_info</v>
          </cell>
          <cell r="E37" t="str">
            <v>Informatique</v>
          </cell>
          <cell r="F37" t="str">
            <v>SEGMI</v>
          </cell>
          <cell r="G37" t="str">
            <v>DEUG 2</v>
          </cell>
          <cell r="H37" t="str">
            <v>Bi-DEUG</v>
          </cell>
          <cell r="I37" t="str">
            <v>Informatique</v>
          </cell>
          <cell r="J37" t="str">
            <v>S1</v>
          </cell>
          <cell r="K37">
            <v>1</v>
          </cell>
          <cell r="L37">
            <v>3</v>
          </cell>
          <cell r="M37" t="str">
            <v>TD</v>
          </cell>
          <cell r="N37">
            <v>18</v>
          </cell>
        </row>
        <row r="38">
          <cell r="A38" t="str">
            <v>Emilion</v>
          </cell>
          <cell r="B38">
            <v>18</v>
          </cell>
          <cell r="C38" t="str">
            <v>EcoLang2_info</v>
          </cell>
          <cell r="E38" t="str">
            <v>Informatique</v>
          </cell>
          <cell r="F38" t="str">
            <v>SEGMI</v>
          </cell>
          <cell r="G38" t="str">
            <v>DEUG 2</v>
          </cell>
          <cell r="H38" t="str">
            <v>Bi-DEUG</v>
          </cell>
          <cell r="I38" t="str">
            <v>Informatique</v>
          </cell>
          <cell r="J38" t="str">
            <v>S1</v>
          </cell>
          <cell r="K38">
            <v>1</v>
          </cell>
          <cell r="L38">
            <v>3</v>
          </cell>
          <cell r="M38" t="str">
            <v>TD</v>
          </cell>
          <cell r="N38">
            <v>18</v>
          </cell>
        </row>
        <row r="39">
          <cell r="A39" t="str">
            <v>Gerard</v>
          </cell>
          <cell r="B39">
            <v>18</v>
          </cell>
          <cell r="C39" t="str">
            <v>EcoLang2_info</v>
          </cell>
          <cell r="E39" t="str">
            <v>Informatique</v>
          </cell>
          <cell r="F39" t="str">
            <v>SEGMI</v>
          </cell>
          <cell r="G39" t="str">
            <v>DEUG 2</v>
          </cell>
          <cell r="H39" t="str">
            <v>Bi-DEUG</v>
          </cell>
          <cell r="I39" t="str">
            <v>Informatique</v>
          </cell>
          <cell r="J39" t="str">
            <v>S1</v>
          </cell>
          <cell r="K39">
            <v>1</v>
          </cell>
          <cell r="L39">
            <v>4</v>
          </cell>
          <cell r="M39" t="str">
            <v>TD</v>
          </cell>
          <cell r="N39">
            <v>18</v>
          </cell>
        </row>
        <row r="40">
          <cell r="A40" t="str">
            <v>Emilion</v>
          </cell>
          <cell r="B40">
            <v>9</v>
          </cell>
          <cell r="C40" t="str">
            <v>EcoLang2_info</v>
          </cell>
          <cell r="E40" t="str">
            <v>Informatique</v>
          </cell>
          <cell r="F40" t="str">
            <v>SEGMI</v>
          </cell>
          <cell r="G40" t="str">
            <v>DEUG 2</v>
          </cell>
          <cell r="H40" t="str">
            <v>Bi-DEUG</v>
          </cell>
          <cell r="I40" t="str">
            <v>Informatique</v>
          </cell>
          <cell r="J40" t="str">
            <v>S1</v>
          </cell>
          <cell r="K40">
            <v>1</v>
          </cell>
          <cell r="L40">
            <v>1</v>
          </cell>
          <cell r="M40" t="str">
            <v>cours</v>
          </cell>
          <cell r="N40">
            <v>6</v>
          </cell>
        </row>
        <row r="41">
          <cell r="A41" t="str">
            <v>Emilion</v>
          </cell>
          <cell r="B41">
            <v>18</v>
          </cell>
          <cell r="C41" t="str">
            <v>EcoLang2_info</v>
          </cell>
          <cell r="E41" t="str">
            <v>Informatique</v>
          </cell>
          <cell r="F41" t="str">
            <v>SEGMI</v>
          </cell>
          <cell r="G41" t="str">
            <v>DEUG 2</v>
          </cell>
          <cell r="H41" t="str">
            <v>Bi-DEUG</v>
          </cell>
          <cell r="I41" t="str">
            <v>Informatique</v>
          </cell>
          <cell r="J41" t="str">
            <v>S1</v>
          </cell>
          <cell r="K41">
            <v>1</v>
          </cell>
          <cell r="L41">
            <v>1</v>
          </cell>
          <cell r="M41" t="str">
            <v>TD</v>
          </cell>
          <cell r="N41">
            <v>18</v>
          </cell>
        </row>
        <row r="42">
          <cell r="A42" t="str">
            <v>Gerard</v>
          </cell>
          <cell r="B42">
            <v>18</v>
          </cell>
          <cell r="C42" t="str">
            <v>EcoLang2_info</v>
          </cell>
          <cell r="E42" t="str">
            <v>Informatique</v>
          </cell>
          <cell r="F42" t="str">
            <v>SEGMI</v>
          </cell>
          <cell r="G42" t="str">
            <v>DEUG 2</v>
          </cell>
          <cell r="H42" t="str">
            <v>Bi-DEUG</v>
          </cell>
          <cell r="I42" t="str">
            <v>Informatique</v>
          </cell>
          <cell r="J42" t="str">
            <v>S1</v>
          </cell>
          <cell r="K42">
            <v>1</v>
          </cell>
          <cell r="L42">
            <v>2</v>
          </cell>
          <cell r="M42" t="str">
            <v>TD</v>
          </cell>
          <cell r="N42">
            <v>18</v>
          </cell>
        </row>
        <row r="43">
          <cell r="A43" t="str">
            <v>Vernet</v>
          </cell>
          <cell r="B43">
            <v>12</v>
          </cell>
          <cell r="C43" t="str">
            <v>ECOMag_BD</v>
          </cell>
          <cell r="E43" t="str">
            <v>access</v>
          </cell>
          <cell r="F43" t="str">
            <v>SEGMI</v>
          </cell>
          <cell r="G43" t="str">
            <v>Licence</v>
          </cell>
          <cell r="H43" t="str">
            <v>Magistère</v>
          </cell>
          <cell r="I43" t="str">
            <v>Informatique</v>
          </cell>
          <cell r="J43" t="str">
            <v>Pré-rentrée</v>
          </cell>
          <cell r="M43" t="str">
            <v>TD</v>
          </cell>
          <cell r="N43">
            <v>12</v>
          </cell>
          <cell r="O43" t="str">
            <v>1 groupe</v>
          </cell>
        </row>
        <row r="44">
          <cell r="A44" t="str">
            <v>Reynaud</v>
          </cell>
          <cell r="B44">
            <v>22.5</v>
          </cell>
          <cell r="C44" t="str">
            <v>ECOMag_iSI</v>
          </cell>
          <cell r="E44" t="str">
            <v>SI</v>
          </cell>
          <cell r="F44" t="str">
            <v>SEGMI</v>
          </cell>
          <cell r="G44" t="str">
            <v>Licence</v>
          </cell>
          <cell r="H44" t="str">
            <v>Magistère</v>
          </cell>
          <cell r="I44" t="str">
            <v>Informatique</v>
          </cell>
          <cell r="J44" t="str">
            <v>S1</v>
          </cell>
          <cell r="M44" t="str">
            <v>cours</v>
          </cell>
          <cell r="N44">
            <v>15</v>
          </cell>
        </row>
        <row r="45">
          <cell r="A45" t="str">
            <v>Lablanche</v>
          </cell>
          <cell r="B45">
            <v>6</v>
          </cell>
          <cell r="C45" t="str">
            <v>ECOMag_stage</v>
          </cell>
          <cell r="E45" t="str">
            <v>Excel</v>
          </cell>
          <cell r="F45" t="str">
            <v>SEGMI</v>
          </cell>
          <cell r="G45" t="str">
            <v>Licence</v>
          </cell>
          <cell r="H45" t="str">
            <v>Magistère</v>
          </cell>
          <cell r="I45" t="str">
            <v>Informatique</v>
          </cell>
          <cell r="J45" t="str">
            <v>pré-rentrée</v>
          </cell>
          <cell r="M45" t="str">
            <v>TD</v>
          </cell>
          <cell r="N45">
            <v>6</v>
          </cell>
          <cell r="O45" t="str">
            <v>1 groupe</v>
          </cell>
        </row>
        <row r="46">
          <cell r="A46" t="str">
            <v>Gerard</v>
          </cell>
          <cell r="B46">
            <v>15</v>
          </cell>
          <cell r="C46" t="str">
            <v>ECOMag_VBA</v>
          </cell>
          <cell r="E46" t="str">
            <v>VBA</v>
          </cell>
          <cell r="F46" t="str">
            <v>SEGMI</v>
          </cell>
          <cell r="G46" t="str">
            <v>Licence</v>
          </cell>
          <cell r="H46" t="str">
            <v>Magistère</v>
          </cell>
          <cell r="I46" t="str">
            <v>Informatique</v>
          </cell>
          <cell r="J46" t="str">
            <v>S1</v>
          </cell>
          <cell r="M46" t="str">
            <v>TD</v>
          </cell>
          <cell r="N46">
            <v>15</v>
          </cell>
        </row>
        <row r="47">
          <cell r="A47" t="str">
            <v>Coffin</v>
          </cell>
          <cell r="B47">
            <v>30</v>
          </cell>
          <cell r="C47" t="str">
            <v>Econometrie</v>
          </cell>
          <cell r="E47" t="str">
            <v>Informatique (access)</v>
          </cell>
          <cell r="F47" t="str">
            <v>SEGMI</v>
          </cell>
          <cell r="G47" t="str">
            <v>Licence</v>
          </cell>
          <cell r="H47" t="str">
            <v>Econométrie</v>
          </cell>
          <cell r="I47" t="str">
            <v>Informatique</v>
          </cell>
          <cell r="J47" t="str">
            <v>S1-S2</v>
          </cell>
          <cell r="M47" t="str">
            <v>TD</v>
          </cell>
          <cell r="N47">
            <v>30</v>
          </cell>
        </row>
        <row r="48">
          <cell r="A48" t="str">
            <v>Bakfalouni</v>
          </cell>
          <cell r="B48">
            <v>26</v>
          </cell>
          <cell r="C48" t="str">
            <v>IUP1_log</v>
          </cell>
          <cell r="E48" t="str">
            <v>Manipulation de logiciels</v>
          </cell>
          <cell r="F48" t="str">
            <v>SEGMI</v>
          </cell>
          <cell r="G48" t="str">
            <v>DEUG 2</v>
          </cell>
          <cell r="H48" t="str">
            <v>IUP Manag.</v>
          </cell>
          <cell r="I48" t="str">
            <v>Informatique</v>
          </cell>
          <cell r="J48" t="str">
            <v>S1</v>
          </cell>
          <cell r="L48">
            <v>1</v>
          </cell>
          <cell r="M48" t="str">
            <v>TD</v>
          </cell>
          <cell r="N48">
            <v>26</v>
          </cell>
        </row>
        <row r="49">
          <cell r="A49" t="str">
            <v>Bakfalouni</v>
          </cell>
          <cell r="B49">
            <v>26</v>
          </cell>
          <cell r="C49" t="str">
            <v>IUP1_log</v>
          </cell>
          <cell r="E49" t="str">
            <v>Manipulation de logiciels</v>
          </cell>
          <cell r="F49" t="str">
            <v>SEGMI</v>
          </cell>
          <cell r="G49" t="str">
            <v>DEUG 2</v>
          </cell>
          <cell r="H49" t="str">
            <v>IUP Manag.</v>
          </cell>
          <cell r="I49" t="str">
            <v>Informatique</v>
          </cell>
          <cell r="J49" t="str">
            <v>S1</v>
          </cell>
          <cell r="L49">
            <v>2</v>
          </cell>
          <cell r="M49" t="str">
            <v>TD</v>
          </cell>
          <cell r="N49">
            <v>26</v>
          </cell>
        </row>
        <row r="50">
          <cell r="A50" t="str">
            <v>Tnazefti</v>
          </cell>
          <cell r="B50">
            <v>19.5</v>
          </cell>
          <cell r="C50" t="str">
            <v>IUP2_log</v>
          </cell>
          <cell r="E50" t="str">
            <v>Access + Macro</v>
          </cell>
          <cell r="F50" t="str">
            <v>SEGMI</v>
          </cell>
          <cell r="G50" t="str">
            <v>Licence</v>
          </cell>
          <cell r="H50" t="str">
            <v>IUP Manag.</v>
          </cell>
          <cell r="I50" t="str">
            <v>Informatique</v>
          </cell>
          <cell r="J50" t="str">
            <v>S2</v>
          </cell>
          <cell r="L50">
            <v>1</v>
          </cell>
          <cell r="M50" t="str">
            <v>TD</v>
          </cell>
          <cell r="N50">
            <v>19.5</v>
          </cell>
        </row>
        <row r="51">
          <cell r="A51" t="str">
            <v>Tnazefti</v>
          </cell>
          <cell r="B51">
            <v>19.5</v>
          </cell>
          <cell r="C51" t="str">
            <v>IUP2_log</v>
          </cell>
          <cell r="E51" t="str">
            <v>Access + Macro</v>
          </cell>
          <cell r="F51" t="str">
            <v>SEGMI</v>
          </cell>
          <cell r="G51" t="str">
            <v>Licence</v>
          </cell>
          <cell r="H51" t="str">
            <v>IUP Manag.</v>
          </cell>
          <cell r="I51" t="str">
            <v>Informatique</v>
          </cell>
          <cell r="J51" t="str">
            <v>S2</v>
          </cell>
          <cell r="L51">
            <v>2</v>
          </cell>
          <cell r="M51" t="str">
            <v>TD</v>
          </cell>
          <cell r="N51">
            <v>19.5</v>
          </cell>
        </row>
        <row r="52">
          <cell r="A52" t="str">
            <v>Gerard</v>
          </cell>
          <cell r="B52">
            <v>19.5</v>
          </cell>
          <cell r="C52" t="str">
            <v>IUP2_log</v>
          </cell>
          <cell r="E52" t="str">
            <v>Access + Macro</v>
          </cell>
          <cell r="F52" t="str">
            <v>SEGMI</v>
          </cell>
          <cell r="G52" t="str">
            <v>Licence</v>
          </cell>
          <cell r="H52" t="str">
            <v>IUP Manag.</v>
          </cell>
          <cell r="I52" t="str">
            <v>Informatique</v>
          </cell>
          <cell r="J52" t="str">
            <v>S2</v>
          </cell>
          <cell r="L52">
            <v>4</v>
          </cell>
          <cell r="M52" t="str">
            <v>TD</v>
          </cell>
          <cell r="N52">
            <v>19.5</v>
          </cell>
        </row>
        <row r="53">
          <cell r="A53" t="str">
            <v>Beserman</v>
          </cell>
          <cell r="B53">
            <v>26</v>
          </cell>
          <cell r="C53" t="str">
            <v>IUP2_log</v>
          </cell>
          <cell r="E53" t="str">
            <v>Réseau et nouvelles technologies</v>
          </cell>
          <cell r="F53" t="str">
            <v>SEGMI</v>
          </cell>
          <cell r="G53" t="str">
            <v>Licence</v>
          </cell>
          <cell r="H53" t="str">
            <v>IUP Manag.</v>
          </cell>
          <cell r="I53" t="str">
            <v>Informatique</v>
          </cell>
          <cell r="J53" t="str">
            <v>S2</v>
          </cell>
          <cell r="L53">
            <v>1</v>
          </cell>
          <cell r="M53" t="str">
            <v>TD</v>
          </cell>
          <cell r="N53">
            <v>26</v>
          </cell>
        </row>
        <row r="54">
          <cell r="A54" t="str">
            <v>Beserman</v>
          </cell>
          <cell r="B54">
            <v>26</v>
          </cell>
          <cell r="C54" t="str">
            <v>IUP2_log</v>
          </cell>
          <cell r="E54" t="str">
            <v>Réseau et nouvelles technologies</v>
          </cell>
          <cell r="F54" t="str">
            <v>SEGMI</v>
          </cell>
          <cell r="G54" t="str">
            <v>Licence</v>
          </cell>
          <cell r="H54" t="str">
            <v>IUP Manag.</v>
          </cell>
          <cell r="I54" t="str">
            <v>Informatique</v>
          </cell>
          <cell r="J54" t="str">
            <v>S2</v>
          </cell>
          <cell r="L54">
            <v>1</v>
          </cell>
          <cell r="M54" t="str">
            <v>TD</v>
          </cell>
          <cell r="N54">
            <v>26</v>
          </cell>
        </row>
        <row r="55">
          <cell r="A55" t="str">
            <v>Beserman</v>
          </cell>
          <cell r="B55">
            <v>26</v>
          </cell>
          <cell r="C55" t="str">
            <v>IUP2_log</v>
          </cell>
          <cell r="E55" t="str">
            <v>Réseau et nouvelles technologies</v>
          </cell>
          <cell r="F55" t="str">
            <v>SEGMI</v>
          </cell>
          <cell r="G55" t="str">
            <v>Licence</v>
          </cell>
          <cell r="H55" t="str">
            <v>IUP Manag.</v>
          </cell>
          <cell r="I55" t="str">
            <v>Informatique</v>
          </cell>
          <cell r="J55" t="str">
            <v>S2</v>
          </cell>
          <cell r="L55">
            <v>1</v>
          </cell>
          <cell r="M55" t="str">
            <v>TD</v>
          </cell>
          <cell r="N55">
            <v>26</v>
          </cell>
        </row>
        <row r="56">
          <cell r="A56" t="str">
            <v>Bakfalouni</v>
          </cell>
          <cell r="B56">
            <v>20</v>
          </cell>
          <cell r="C56" t="str">
            <v>IUP2_log</v>
          </cell>
          <cell r="E56" t="str">
            <v>Bureautique</v>
          </cell>
          <cell r="F56" t="str">
            <v>SEGMI</v>
          </cell>
          <cell r="G56" t="str">
            <v>Licence</v>
          </cell>
          <cell r="H56" t="str">
            <v>IUP Manag.</v>
          </cell>
          <cell r="I56" t="str">
            <v>Informatique</v>
          </cell>
          <cell r="J56" t="str">
            <v>pré-rentrée</v>
          </cell>
          <cell r="L56">
            <v>1</v>
          </cell>
          <cell r="M56" t="str">
            <v>TD</v>
          </cell>
          <cell r="N56">
            <v>20</v>
          </cell>
        </row>
        <row r="57">
          <cell r="A57" t="str">
            <v>Bakfalouni</v>
          </cell>
          <cell r="B57">
            <v>20</v>
          </cell>
          <cell r="C57" t="str">
            <v>IUP2_log</v>
          </cell>
          <cell r="E57" t="str">
            <v>Bureautique</v>
          </cell>
          <cell r="F57" t="str">
            <v>SEGMI</v>
          </cell>
          <cell r="G57" t="str">
            <v>Licence</v>
          </cell>
          <cell r="H57" t="str">
            <v>IUP Manag.</v>
          </cell>
          <cell r="I57" t="str">
            <v>Informatique</v>
          </cell>
          <cell r="J57" t="str">
            <v>pré-rentrée</v>
          </cell>
          <cell r="L57">
            <v>2</v>
          </cell>
          <cell r="M57" t="str">
            <v>TD</v>
          </cell>
          <cell r="N57">
            <v>20</v>
          </cell>
        </row>
        <row r="58">
          <cell r="A58" t="str">
            <v>non ouvert</v>
          </cell>
          <cell r="B58">
            <v>20</v>
          </cell>
          <cell r="C58" t="str">
            <v>IUP3</v>
          </cell>
          <cell r="E58" t="str">
            <v>Option SI Analyse</v>
          </cell>
          <cell r="F58" t="str">
            <v>SEGMI</v>
          </cell>
          <cell r="G58" t="str">
            <v>Maitrise</v>
          </cell>
          <cell r="H58" t="str">
            <v>IUP Manag.</v>
          </cell>
          <cell r="I58" t="str">
            <v>Informatique</v>
          </cell>
          <cell r="J58" t="str">
            <v>S1-S2</v>
          </cell>
          <cell r="L58">
            <v>1</v>
          </cell>
          <cell r="M58" t="str">
            <v>cours</v>
          </cell>
          <cell r="N58">
            <v>15</v>
          </cell>
        </row>
        <row r="59">
          <cell r="A59" t="str">
            <v>non ouvert</v>
          </cell>
          <cell r="B59">
            <v>20</v>
          </cell>
          <cell r="C59" t="str">
            <v>IUP3</v>
          </cell>
          <cell r="E59" t="str">
            <v>Option SI Projet BD</v>
          </cell>
          <cell r="F59" t="str">
            <v>SEGMI</v>
          </cell>
          <cell r="G59" t="str">
            <v>Maitrise</v>
          </cell>
          <cell r="H59" t="str">
            <v>IUP Manag.</v>
          </cell>
          <cell r="I59" t="str">
            <v>Informatique</v>
          </cell>
          <cell r="J59" t="str">
            <v>S1-S2</v>
          </cell>
          <cell r="L59">
            <v>2</v>
          </cell>
          <cell r="M59" t="str">
            <v>cours</v>
          </cell>
          <cell r="N59">
            <v>15</v>
          </cell>
        </row>
        <row r="60">
          <cell r="A60" t="str">
            <v>Pierre</v>
          </cell>
          <cell r="B60">
            <v>29.25</v>
          </cell>
          <cell r="C60" t="str">
            <v>MASS1_info1</v>
          </cell>
          <cell r="D60" t="str">
            <v>M2153</v>
          </cell>
          <cell r="E60" t="str">
            <v>Informatique 1</v>
          </cell>
          <cell r="F60" t="str">
            <v>SEGMI</v>
          </cell>
          <cell r="G60" t="str">
            <v>DEUG 1</v>
          </cell>
          <cell r="H60" t="str">
            <v>MASS</v>
          </cell>
          <cell r="I60" t="str">
            <v>Informatique</v>
          </cell>
          <cell r="J60" t="str">
            <v>S1</v>
          </cell>
          <cell r="M60" t="str">
            <v>cours</v>
          </cell>
          <cell r="N60">
            <v>19.5</v>
          </cell>
        </row>
        <row r="61">
          <cell r="A61" t="str">
            <v>Tnazefti</v>
          </cell>
          <cell r="B61">
            <v>32.5</v>
          </cell>
          <cell r="C61" t="str">
            <v>MASS1_info1</v>
          </cell>
          <cell r="D61" t="str">
            <v>M2153</v>
          </cell>
          <cell r="E61" t="str">
            <v>Informatique 1</v>
          </cell>
          <cell r="F61" t="str">
            <v>SEGMI</v>
          </cell>
          <cell r="G61" t="str">
            <v>DEUG 1</v>
          </cell>
          <cell r="H61" t="str">
            <v>MASS</v>
          </cell>
          <cell r="I61" t="str">
            <v>Informatique</v>
          </cell>
          <cell r="J61" t="str">
            <v>S1</v>
          </cell>
          <cell r="L61">
            <v>1</v>
          </cell>
          <cell r="M61" t="str">
            <v>TD</v>
          </cell>
          <cell r="N61">
            <v>32.5</v>
          </cell>
        </row>
        <row r="62">
          <cell r="A62" t="str">
            <v>Tnazefti</v>
          </cell>
          <cell r="B62">
            <v>32.5</v>
          </cell>
          <cell r="C62" t="str">
            <v>MASS1_info1</v>
          </cell>
          <cell r="D62" t="str">
            <v>M2153</v>
          </cell>
          <cell r="E62" t="str">
            <v>Informatique 1</v>
          </cell>
          <cell r="F62" t="str">
            <v>SEGMI</v>
          </cell>
          <cell r="G62" t="str">
            <v>DEUG 1</v>
          </cell>
          <cell r="H62" t="str">
            <v>MASS</v>
          </cell>
          <cell r="I62" t="str">
            <v>Informatique</v>
          </cell>
          <cell r="J62" t="str">
            <v>S1</v>
          </cell>
          <cell r="L62">
            <v>2</v>
          </cell>
          <cell r="M62" t="str">
            <v>TD</v>
          </cell>
          <cell r="N62">
            <v>32.5</v>
          </cell>
        </row>
        <row r="63">
          <cell r="A63" t="str">
            <v>MCF</v>
          </cell>
          <cell r="B63">
            <v>29.25</v>
          </cell>
          <cell r="C63" t="str">
            <v>MASS1_info2</v>
          </cell>
          <cell r="D63" t="str">
            <v>M2154</v>
          </cell>
          <cell r="E63" t="str">
            <v>Informatique 2</v>
          </cell>
          <cell r="F63" t="str">
            <v>SEGMI</v>
          </cell>
          <cell r="G63" t="str">
            <v>DEUG 1</v>
          </cell>
          <cell r="H63" t="str">
            <v>MASS</v>
          </cell>
          <cell r="I63" t="str">
            <v>Informatique</v>
          </cell>
          <cell r="J63" t="str">
            <v>S2</v>
          </cell>
          <cell r="M63" t="str">
            <v>cours</v>
          </cell>
          <cell r="N63">
            <v>19.5</v>
          </cell>
        </row>
        <row r="64">
          <cell r="A64" t="str">
            <v>MCF</v>
          </cell>
          <cell r="B64">
            <v>32.5</v>
          </cell>
          <cell r="C64" t="str">
            <v>MASS1_info2</v>
          </cell>
          <cell r="D64" t="str">
            <v>M2154</v>
          </cell>
          <cell r="E64" t="str">
            <v>Informatique 2</v>
          </cell>
          <cell r="F64" t="str">
            <v>SEGMI</v>
          </cell>
          <cell r="G64" t="str">
            <v>DEUG 1</v>
          </cell>
          <cell r="H64" t="str">
            <v>MASS</v>
          </cell>
          <cell r="I64" t="str">
            <v>Informatique</v>
          </cell>
          <cell r="J64" t="str">
            <v>S2</v>
          </cell>
          <cell r="L64">
            <v>1</v>
          </cell>
          <cell r="M64" t="str">
            <v>TD</v>
          </cell>
          <cell r="N64">
            <v>32.5</v>
          </cell>
        </row>
        <row r="65">
          <cell r="A65" t="str">
            <v>Grouz</v>
          </cell>
          <cell r="B65">
            <v>32.5</v>
          </cell>
          <cell r="C65" t="str">
            <v>MASS1_info2</v>
          </cell>
          <cell r="D65" t="str">
            <v>M2154</v>
          </cell>
          <cell r="E65" t="str">
            <v>Informatique 2</v>
          </cell>
          <cell r="F65" t="str">
            <v>SEGMI</v>
          </cell>
          <cell r="G65" t="str">
            <v>DEUG 1</v>
          </cell>
          <cell r="H65" t="str">
            <v>MASS</v>
          </cell>
          <cell r="I65" t="str">
            <v>Informatique</v>
          </cell>
          <cell r="J65" t="str">
            <v>S2</v>
          </cell>
          <cell r="L65">
            <v>2</v>
          </cell>
          <cell r="M65" t="str">
            <v>TD</v>
          </cell>
          <cell r="N65">
            <v>32.5</v>
          </cell>
        </row>
        <row r="66">
          <cell r="A66" t="str">
            <v>Gerard</v>
          </cell>
          <cell r="B66">
            <v>19.5</v>
          </cell>
          <cell r="C66" t="str">
            <v>MASS2_info1</v>
          </cell>
          <cell r="D66" t="str">
            <v>M2203</v>
          </cell>
          <cell r="E66" t="str">
            <v>Informatique 3</v>
          </cell>
          <cell r="F66" t="str">
            <v>SEGMI</v>
          </cell>
          <cell r="G66" t="str">
            <v>DEUG 2</v>
          </cell>
          <cell r="H66" t="str">
            <v>MASS</v>
          </cell>
          <cell r="I66" t="str">
            <v>Informatique</v>
          </cell>
          <cell r="J66" t="str">
            <v>S1</v>
          </cell>
          <cell r="M66" t="str">
            <v>cours</v>
          </cell>
          <cell r="N66">
            <v>13</v>
          </cell>
        </row>
        <row r="67">
          <cell r="A67" t="str">
            <v>Gerard</v>
          </cell>
          <cell r="B67">
            <v>19.5</v>
          </cell>
          <cell r="C67" t="str">
            <v>MASS2_info1</v>
          </cell>
          <cell r="D67" t="str">
            <v>M2203</v>
          </cell>
          <cell r="E67" t="str">
            <v>Informatique 3</v>
          </cell>
          <cell r="F67" t="str">
            <v>SEGMI</v>
          </cell>
          <cell r="G67" t="str">
            <v>DEUG 2</v>
          </cell>
          <cell r="H67" t="str">
            <v>MASS</v>
          </cell>
          <cell r="I67" t="str">
            <v>Informatique</v>
          </cell>
          <cell r="J67" t="str">
            <v>S1</v>
          </cell>
          <cell r="L67">
            <v>1</v>
          </cell>
          <cell r="M67" t="str">
            <v>TD</v>
          </cell>
          <cell r="N67">
            <v>19.5</v>
          </cell>
        </row>
        <row r="68">
          <cell r="A68" t="str">
            <v>Gerdes</v>
          </cell>
          <cell r="B68">
            <v>19.5</v>
          </cell>
          <cell r="C68" t="str">
            <v>MASS2_info1</v>
          </cell>
          <cell r="D68" t="str">
            <v>M2203</v>
          </cell>
          <cell r="E68" t="str">
            <v>Informatique 3</v>
          </cell>
          <cell r="F68" t="str">
            <v>SEGMI</v>
          </cell>
          <cell r="G68" t="str">
            <v>DEUG 2</v>
          </cell>
          <cell r="H68" t="str">
            <v>MASS</v>
          </cell>
          <cell r="I68" t="str">
            <v>Informatique</v>
          </cell>
          <cell r="J68" t="str">
            <v>S1</v>
          </cell>
          <cell r="L68">
            <v>2</v>
          </cell>
          <cell r="M68" t="str">
            <v>TD</v>
          </cell>
          <cell r="N68">
            <v>19.5</v>
          </cell>
        </row>
        <row r="69">
          <cell r="A69" t="str">
            <v>MCF</v>
          </cell>
          <cell r="B69">
            <v>19.5</v>
          </cell>
          <cell r="C69" t="str">
            <v>MASS2_info2</v>
          </cell>
          <cell r="D69" t="str">
            <v>M2207</v>
          </cell>
          <cell r="E69" t="str">
            <v>Informatique 4</v>
          </cell>
          <cell r="F69" t="str">
            <v>SEGMI</v>
          </cell>
          <cell r="G69" t="str">
            <v>DEUG 2</v>
          </cell>
          <cell r="H69" t="str">
            <v>MASS</v>
          </cell>
          <cell r="I69" t="str">
            <v>Informatique</v>
          </cell>
          <cell r="J69" t="str">
            <v>S2</v>
          </cell>
          <cell r="M69" t="str">
            <v>cours</v>
          </cell>
          <cell r="N69">
            <v>13</v>
          </cell>
        </row>
        <row r="70">
          <cell r="A70" t="str">
            <v>MCF</v>
          </cell>
          <cell r="B70">
            <v>19.5</v>
          </cell>
          <cell r="C70" t="str">
            <v>MASS2_info2</v>
          </cell>
          <cell r="D70" t="str">
            <v>M2207</v>
          </cell>
          <cell r="E70" t="str">
            <v>Informatique 4</v>
          </cell>
          <cell r="F70" t="str">
            <v>SEGMI</v>
          </cell>
          <cell r="G70" t="str">
            <v>DEUG 2</v>
          </cell>
          <cell r="H70" t="str">
            <v>MASS</v>
          </cell>
          <cell r="I70" t="str">
            <v>Informatique</v>
          </cell>
          <cell r="J70" t="str">
            <v>S2</v>
          </cell>
          <cell r="L70">
            <v>1</v>
          </cell>
          <cell r="M70" t="str">
            <v>TD</v>
          </cell>
          <cell r="N70">
            <v>19.5</v>
          </cell>
        </row>
        <row r="71">
          <cell r="A71" t="str">
            <v>Gerdes</v>
          </cell>
          <cell r="B71">
            <v>19.5</v>
          </cell>
          <cell r="C71" t="str">
            <v>MASS2_info2</v>
          </cell>
          <cell r="D71" t="str">
            <v>M2207</v>
          </cell>
          <cell r="E71" t="str">
            <v>Informatique 4</v>
          </cell>
          <cell r="F71" t="str">
            <v>SEGMI</v>
          </cell>
          <cell r="G71" t="str">
            <v>DEUG 2</v>
          </cell>
          <cell r="H71" t="str">
            <v>MASS</v>
          </cell>
          <cell r="I71" t="str">
            <v>Informatique</v>
          </cell>
          <cell r="J71" t="str">
            <v>S2</v>
          </cell>
          <cell r="L71">
            <v>2</v>
          </cell>
          <cell r="M71" t="str">
            <v>TD</v>
          </cell>
          <cell r="N71">
            <v>19.5</v>
          </cell>
        </row>
        <row r="72">
          <cell r="A72" t="str">
            <v>El Fallah</v>
          </cell>
          <cell r="B72">
            <v>36</v>
          </cell>
          <cell r="C72" t="str">
            <v>MASSLic_RS</v>
          </cell>
          <cell r="D72" t="str">
            <v>M2356</v>
          </cell>
          <cell r="E72" t="str">
            <v>Réseaux et systèmes d'exploitation</v>
          </cell>
          <cell r="F72" t="str">
            <v>SEGMI</v>
          </cell>
          <cell r="G72" t="str">
            <v>Licence</v>
          </cell>
          <cell r="H72" t="str">
            <v>MASS</v>
          </cell>
          <cell r="I72" t="str">
            <v>Informatique</v>
          </cell>
          <cell r="J72" t="str">
            <v>S1</v>
          </cell>
          <cell r="M72" t="str">
            <v>cours</v>
          </cell>
          <cell r="N72">
            <v>24</v>
          </cell>
        </row>
        <row r="73">
          <cell r="A73" t="str">
            <v>El Fallah</v>
          </cell>
          <cell r="B73">
            <v>24</v>
          </cell>
          <cell r="C73" t="str">
            <v>MASSLic_RS</v>
          </cell>
          <cell r="D73" t="str">
            <v>M2356</v>
          </cell>
          <cell r="E73" t="str">
            <v>Réseaux et systèmes d'exploitation</v>
          </cell>
          <cell r="F73" t="str">
            <v>SEGMI</v>
          </cell>
          <cell r="G73" t="str">
            <v>Licence</v>
          </cell>
          <cell r="H73" t="str">
            <v>MASS</v>
          </cell>
          <cell r="I73" t="str">
            <v>Informatique</v>
          </cell>
          <cell r="J73" t="str">
            <v>S1</v>
          </cell>
          <cell r="M73" t="str">
            <v>TD</v>
          </cell>
          <cell r="N73">
            <v>24</v>
          </cell>
          <cell r="O73" t="str">
            <v>1 groupe</v>
          </cell>
        </row>
        <row r="74">
          <cell r="A74" t="str">
            <v>Hanen</v>
          </cell>
          <cell r="B74">
            <v>36</v>
          </cell>
          <cell r="C74" t="str">
            <v>MASSLic_SD</v>
          </cell>
          <cell r="D74" t="str">
            <v>M2355</v>
          </cell>
          <cell r="E74" t="str">
            <v>Structures de données, algorithimque et langage C</v>
          </cell>
          <cell r="F74" t="str">
            <v>SEGMI</v>
          </cell>
          <cell r="G74" t="str">
            <v>Licence</v>
          </cell>
          <cell r="H74" t="str">
            <v>MASS</v>
          </cell>
          <cell r="I74" t="str">
            <v>Informatique</v>
          </cell>
          <cell r="J74" t="str">
            <v>S1</v>
          </cell>
          <cell r="M74" t="str">
            <v>cours</v>
          </cell>
          <cell r="N74">
            <v>24</v>
          </cell>
        </row>
        <row r="75">
          <cell r="A75" t="str">
            <v>Pierre</v>
          </cell>
          <cell r="B75">
            <v>48</v>
          </cell>
          <cell r="C75" t="str">
            <v>MASSLic_SD</v>
          </cell>
          <cell r="D75" t="str">
            <v>M2355</v>
          </cell>
          <cell r="E75" t="str">
            <v>Structures de données, algorithimque et langage C</v>
          </cell>
          <cell r="F75" t="str">
            <v>SEGMI</v>
          </cell>
          <cell r="G75" t="str">
            <v>Licence</v>
          </cell>
          <cell r="H75" t="str">
            <v>MASS</v>
          </cell>
          <cell r="I75" t="str">
            <v>Informatique</v>
          </cell>
          <cell r="J75" t="str">
            <v>S1</v>
          </cell>
          <cell r="M75" t="str">
            <v>TD</v>
          </cell>
          <cell r="N75">
            <v>48</v>
          </cell>
          <cell r="O75" t="str">
            <v>1 groupe</v>
          </cell>
        </row>
        <row r="76">
          <cell r="A76" t="str">
            <v>Tnazefti</v>
          </cell>
          <cell r="B76">
            <v>39</v>
          </cell>
          <cell r="C76" t="str">
            <v>MASSMait_BD</v>
          </cell>
          <cell r="D76" t="str">
            <v>M2453</v>
          </cell>
          <cell r="E76" t="str">
            <v>Bases de données</v>
          </cell>
          <cell r="F76" t="str">
            <v>SEGMI</v>
          </cell>
          <cell r="G76" t="str">
            <v>Maitrise</v>
          </cell>
          <cell r="H76" t="str">
            <v>MASS</v>
          </cell>
          <cell r="I76" t="str">
            <v>Informatique</v>
          </cell>
          <cell r="J76" t="str">
            <v>S2</v>
          </cell>
          <cell r="M76" t="str">
            <v>cours</v>
          </cell>
          <cell r="N76">
            <v>26</v>
          </cell>
        </row>
        <row r="77">
          <cell r="A77" t="str">
            <v>Tnazefti</v>
          </cell>
          <cell r="B77">
            <v>26</v>
          </cell>
          <cell r="C77" t="str">
            <v>MASSMait_BD</v>
          </cell>
          <cell r="D77" t="str">
            <v>M2453</v>
          </cell>
          <cell r="E77" t="str">
            <v>Bases de données</v>
          </cell>
          <cell r="F77" t="str">
            <v>SEGMI</v>
          </cell>
          <cell r="G77" t="str">
            <v>Maitrise</v>
          </cell>
          <cell r="H77" t="str">
            <v>MASS</v>
          </cell>
          <cell r="I77" t="str">
            <v>Informatique</v>
          </cell>
          <cell r="J77" t="str">
            <v>S2</v>
          </cell>
          <cell r="M77" t="str">
            <v>TD</v>
          </cell>
          <cell r="N77">
            <v>26</v>
          </cell>
          <cell r="O77" t="str">
            <v>1 groupe</v>
          </cell>
        </row>
        <row r="78">
          <cell r="A78" t="str">
            <v>Chevallier</v>
          </cell>
          <cell r="B78">
            <v>39</v>
          </cell>
          <cell r="C78" t="str">
            <v>MASSMait_java</v>
          </cell>
          <cell r="D78" t="str">
            <v>M2454</v>
          </cell>
          <cell r="E78" t="str">
            <v>Java</v>
          </cell>
          <cell r="F78" t="str">
            <v>SEGMI</v>
          </cell>
          <cell r="G78" t="str">
            <v>Maitrise</v>
          </cell>
          <cell r="H78" t="str">
            <v>MASS</v>
          </cell>
          <cell r="I78" t="str">
            <v>Informatique</v>
          </cell>
          <cell r="J78" t="str">
            <v>S1</v>
          </cell>
          <cell r="M78" t="str">
            <v>cours</v>
          </cell>
          <cell r="N78">
            <v>26</v>
          </cell>
        </row>
        <row r="79">
          <cell r="A79" t="str">
            <v>Chevallier</v>
          </cell>
          <cell r="B79">
            <v>26</v>
          </cell>
          <cell r="C79" t="str">
            <v>MASSMait_java</v>
          </cell>
          <cell r="D79" t="str">
            <v>M2454</v>
          </cell>
          <cell r="E79" t="str">
            <v>Java</v>
          </cell>
          <cell r="F79" t="str">
            <v>SEGMI</v>
          </cell>
          <cell r="G79" t="str">
            <v>Maitrise</v>
          </cell>
          <cell r="H79" t="str">
            <v>MASS</v>
          </cell>
          <cell r="I79" t="str">
            <v>Informatique</v>
          </cell>
          <cell r="J79" t="str">
            <v>S1</v>
          </cell>
          <cell r="M79" t="str">
            <v>TD</v>
          </cell>
          <cell r="N79">
            <v>26</v>
          </cell>
        </row>
        <row r="80">
          <cell r="A80" t="str">
            <v>Hanen</v>
          </cell>
          <cell r="B80">
            <v>36</v>
          </cell>
          <cell r="C80" t="str">
            <v>MASSMait_OC</v>
          </cell>
          <cell r="D80" t="str">
            <v>M2455</v>
          </cell>
          <cell r="E80" t="str">
            <v>Optimisation combinatoire</v>
          </cell>
          <cell r="F80" t="str">
            <v>SEGMI</v>
          </cell>
          <cell r="G80" t="str">
            <v>Maitrise</v>
          </cell>
          <cell r="H80" t="str">
            <v>MASS</v>
          </cell>
          <cell r="I80" t="str">
            <v>Informatique</v>
          </cell>
          <cell r="J80" t="str">
            <v>S2</v>
          </cell>
          <cell r="M80" t="str">
            <v>cours</v>
          </cell>
          <cell r="N80">
            <v>24</v>
          </cell>
        </row>
        <row r="81">
          <cell r="A81" t="str">
            <v>Pierre</v>
          </cell>
          <cell r="B81">
            <v>24</v>
          </cell>
          <cell r="C81" t="str">
            <v>MASSMait_OC</v>
          </cell>
          <cell r="D81" t="str">
            <v>M2455</v>
          </cell>
          <cell r="E81" t="str">
            <v>Optimisation combinatoire</v>
          </cell>
          <cell r="F81" t="str">
            <v>SEGMI</v>
          </cell>
          <cell r="G81" t="str">
            <v>Maitrise</v>
          </cell>
          <cell r="H81" t="str">
            <v>MASS</v>
          </cell>
          <cell r="I81" t="str">
            <v>Informatique</v>
          </cell>
          <cell r="J81" t="str">
            <v>S2</v>
          </cell>
          <cell r="M81" t="str">
            <v>TD</v>
          </cell>
          <cell r="N81">
            <v>24</v>
          </cell>
        </row>
        <row r="82">
          <cell r="A82" t="str">
            <v>Beserman</v>
          </cell>
          <cell r="B82">
            <v>39</v>
          </cell>
          <cell r="C82" t="str">
            <v>MIAGE_Lic</v>
          </cell>
          <cell r="E82" t="str">
            <v>Algorithmique et prog impérative (C)</v>
          </cell>
          <cell r="F82" t="str">
            <v>SEGMI</v>
          </cell>
          <cell r="G82" t="str">
            <v>Licence</v>
          </cell>
          <cell r="H82" t="str">
            <v>IUP MIAGE</v>
          </cell>
          <cell r="I82" t="str">
            <v>Informatique</v>
          </cell>
          <cell r="J82" t="str">
            <v>P1-P2</v>
          </cell>
          <cell r="L82">
            <v>1</v>
          </cell>
          <cell r="M82" t="str">
            <v>cours</v>
          </cell>
          <cell r="N82">
            <v>26</v>
          </cell>
        </row>
        <row r="83">
          <cell r="A83" t="str">
            <v>Beserman</v>
          </cell>
          <cell r="B83">
            <v>22</v>
          </cell>
          <cell r="C83" t="str">
            <v>MIAGE_Lic</v>
          </cell>
          <cell r="E83" t="str">
            <v>Algorithmique et prog impérative (C)</v>
          </cell>
          <cell r="F83" t="str">
            <v>SEGMI</v>
          </cell>
          <cell r="G83" t="str">
            <v>Licence</v>
          </cell>
          <cell r="H83" t="str">
            <v>IUP MIAGE</v>
          </cell>
          <cell r="I83" t="str">
            <v>Informatique</v>
          </cell>
          <cell r="J83" t="str">
            <v>P1-P3</v>
          </cell>
          <cell r="L83">
            <v>1</v>
          </cell>
          <cell r="M83" t="str">
            <v>TD</v>
          </cell>
          <cell r="N83">
            <v>22</v>
          </cell>
        </row>
        <row r="84">
          <cell r="A84" t="str">
            <v>Pouilly</v>
          </cell>
          <cell r="B84">
            <v>24</v>
          </cell>
          <cell r="C84" t="str">
            <v>MIAGE_Lic</v>
          </cell>
          <cell r="E84" t="str">
            <v>Organisation des fichiers - Cobol</v>
          </cell>
          <cell r="F84" t="str">
            <v>SEGMI</v>
          </cell>
          <cell r="G84" t="str">
            <v>Licence</v>
          </cell>
          <cell r="H84" t="str">
            <v>IUP MIAGE</v>
          </cell>
          <cell r="I84" t="str">
            <v>Informatique</v>
          </cell>
          <cell r="J84" t="str">
            <v>P1</v>
          </cell>
          <cell r="L84">
            <v>1</v>
          </cell>
          <cell r="M84" t="str">
            <v>cours</v>
          </cell>
          <cell r="N84">
            <v>16</v>
          </cell>
        </row>
        <row r="85">
          <cell r="A85" t="str">
            <v>Pouilly</v>
          </cell>
          <cell r="B85">
            <v>24</v>
          </cell>
          <cell r="C85" t="str">
            <v>MIAGE_Lic</v>
          </cell>
          <cell r="E85" t="str">
            <v>Organisation des fichiers - Cobol</v>
          </cell>
          <cell r="F85" t="str">
            <v>SEGMI</v>
          </cell>
          <cell r="G85" t="str">
            <v>Licence</v>
          </cell>
          <cell r="H85" t="str">
            <v>IUP MIAGE</v>
          </cell>
          <cell r="I85" t="str">
            <v>Informatique</v>
          </cell>
          <cell r="J85" t="str">
            <v>P1</v>
          </cell>
          <cell r="L85">
            <v>1</v>
          </cell>
          <cell r="M85" t="str">
            <v>cours</v>
          </cell>
          <cell r="N85">
            <v>16</v>
          </cell>
        </row>
        <row r="86">
          <cell r="A86" t="str">
            <v>Coffin</v>
          </cell>
          <cell r="B86">
            <v>36</v>
          </cell>
          <cell r="C86" t="str">
            <v>MIAGE_Lic</v>
          </cell>
          <cell r="E86" t="str">
            <v>Modélisation d'un système d'information</v>
          </cell>
          <cell r="F86" t="str">
            <v>SEGMI</v>
          </cell>
          <cell r="G86" t="str">
            <v>Licence</v>
          </cell>
          <cell r="H86" t="str">
            <v>IUP MIAGE</v>
          </cell>
          <cell r="I86" t="str">
            <v>Informatique</v>
          </cell>
          <cell r="J86" t="str">
            <v>P1 à P3</v>
          </cell>
          <cell r="L86">
            <v>1</v>
          </cell>
          <cell r="M86" t="str">
            <v>cours</v>
          </cell>
          <cell r="N86">
            <v>24</v>
          </cell>
        </row>
        <row r="87">
          <cell r="A87" t="str">
            <v>Coffin</v>
          </cell>
          <cell r="B87">
            <v>32</v>
          </cell>
          <cell r="C87" t="str">
            <v>MIAGE_Lic</v>
          </cell>
          <cell r="E87" t="str">
            <v>Modélisation d'un système d'information</v>
          </cell>
          <cell r="F87" t="str">
            <v>SEGMI</v>
          </cell>
          <cell r="G87" t="str">
            <v>Licence</v>
          </cell>
          <cell r="H87" t="str">
            <v>IUP MIAGE</v>
          </cell>
          <cell r="I87" t="str">
            <v>Informatique</v>
          </cell>
          <cell r="J87" t="str">
            <v>P1 à P3</v>
          </cell>
          <cell r="L87">
            <v>1</v>
          </cell>
          <cell r="M87" t="str">
            <v>TD</v>
          </cell>
          <cell r="N87">
            <v>32</v>
          </cell>
        </row>
        <row r="88">
          <cell r="A88" t="str">
            <v>Pierre</v>
          </cell>
          <cell r="B88">
            <v>19.5</v>
          </cell>
          <cell r="C88" t="str">
            <v>MIAGE_Lic</v>
          </cell>
          <cell r="E88" t="str">
            <v>Algorithmique de graphes</v>
          </cell>
          <cell r="F88" t="str">
            <v>SEGMI</v>
          </cell>
          <cell r="G88" t="str">
            <v>Licence</v>
          </cell>
          <cell r="H88" t="str">
            <v>IUP MIAGE</v>
          </cell>
          <cell r="I88" t="str">
            <v>Informatique</v>
          </cell>
          <cell r="J88" t="str">
            <v>P5 à P6</v>
          </cell>
          <cell r="L88">
            <v>1</v>
          </cell>
          <cell r="M88" t="str">
            <v>cours</v>
          </cell>
          <cell r="N88">
            <v>13</v>
          </cell>
        </row>
        <row r="89">
          <cell r="A89" t="str">
            <v>Pierre</v>
          </cell>
          <cell r="B89">
            <v>29</v>
          </cell>
          <cell r="C89" t="str">
            <v>MIAGE_Lic</v>
          </cell>
          <cell r="E89" t="str">
            <v>Algorithmique de graphes</v>
          </cell>
          <cell r="F89" t="str">
            <v>SEGMI</v>
          </cell>
          <cell r="G89" t="str">
            <v>Licence</v>
          </cell>
          <cell r="H89" t="str">
            <v>IUP MIAGE</v>
          </cell>
          <cell r="I89" t="str">
            <v>Informatique</v>
          </cell>
          <cell r="J89" t="str">
            <v>P5 à P6</v>
          </cell>
          <cell r="L89">
            <v>1</v>
          </cell>
          <cell r="M89" t="str">
            <v>TD</v>
          </cell>
          <cell r="N89">
            <v>29</v>
          </cell>
        </row>
        <row r="90">
          <cell r="A90" t="str">
            <v>Hanen</v>
          </cell>
          <cell r="B90">
            <v>19.5</v>
          </cell>
          <cell r="C90" t="str">
            <v>MIAGE_Lic</v>
          </cell>
          <cell r="E90" t="str">
            <v>Architecture</v>
          </cell>
          <cell r="F90" t="str">
            <v>SEGMI</v>
          </cell>
          <cell r="G90" t="str">
            <v>Licence</v>
          </cell>
          <cell r="H90" t="str">
            <v>IUP MIAGE</v>
          </cell>
          <cell r="I90" t="str">
            <v>Informatique</v>
          </cell>
          <cell r="J90" t="str">
            <v>P2 à P3</v>
          </cell>
          <cell r="L90">
            <v>1</v>
          </cell>
          <cell r="M90" t="str">
            <v>cours</v>
          </cell>
          <cell r="N90">
            <v>13</v>
          </cell>
        </row>
        <row r="91">
          <cell r="A91" t="str">
            <v>Hanen</v>
          </cell>
          <cell r="B91">
            <v>22</v>
          </cell>
          <cell r="C91" t="str">
            <v>MIAGE_Lic</v>
          </cell>
          <cell r="E91" t="str">
            <v>Architecture</v>
          </cell>
          <cell r="F91" t="str">
            <v>SEGMI</v>
          </cell>
          <cell r="G91" t="str">
            <v>Licence</v>
          </cell>
          <cell r="H91" t="str">
            <v>IUP MIAGE</v>
          </cell>
          <cell r="I91" t="str">
            <v>Informatique</v>
          </cell>
          <cell r="J91" t="str">
            <v>P2 à P3</v>
          </cell>
          <cell r="L91">
            <v>1</v>
          </cell>
          <cell r="M91" t="str">
            <v>TD</v>
          </cell>
          <cell r="N91">
            <v>22</v>
          </cell>
        </row>
        <row r="92">
          <cell r="A92" t="str">
            <v>El Fallah</v>
          </cell>
          <cell r="B92">
            <v>19.5</v>
          </cell>
          <cell r="C92" t="str">
            <v>MIAGE_Lic</v>
          </cell>
          <cell r="E92" t="str">
            <v>système (UNIX)</v>
          </cell>
          <cell r="F92" t="str">
            <v>SEGMI</v>
          </cell>
          <cell r="G92" t="str">
            <v>Licence</v>
          </cell>
          <cell r="H92" t="str">
            <v>IUP MIAGE</v>
          </cell>
          <cell r="I92" t="str">
            <v>Informatique</v>
          </cell>
          <cell r="J92" t="str">
            <v>P3 à P4</v>
          </cell>
          <cell r="L92">
            <v>1</v>
          </cell>
          <cell r="M92" t="str">
            <v>cours</v>
          </cell>
          <cell r="N92">
            <v>13</v>
          </cell>
        </row>
        <row r="93">
          <cell r="A93" t="str">
            <v>El Fallah</v>
          </cell>
          <cell r="B93">
            <v>22</v>
          </cell>
          <cell r="C93" t="str">
            <v>MIAGE_Lic</v>
          </cell>
          <cell r="E93" t="str">
            <v>système (UNIX)</v>
          </cell>
          <cell r="F93" t="str">
            <v>SEGMI</v>
          </cell>
          <cell r="G93" t="str">
            <v>Licence</v>
          </cell>
          <cell r="H93" t="str">
            <v>IUP MIAGE</v>
          </cell>
          <cell r="I93" t="str">
            <v>Informatique</v>
          </cell>
          <cell r="J93" t="str">
            <v>P3 à P4</v>
          </cell>
          <cell r="L93">
            <v>1</v>
          </cell>
          <cell r="M93" t="str">
            <v>TD</v>
          </cell>
          <cell r="N93">
            <v>22</v>
          </cell>
        </row>
        <row r="94">
          <cell r="A94" t="str">
            <v>Reynaud</v>
          </cell>
          <cell r="B94">
            <v>39</v>
          </cell>
          <cell r="C94" t="str">
            <v>MIAGE_Lic</v>
          </cell>
          <cell r="E94" t="str">
            <v>Système de gestion de données</v>
          </cell>
          <cell r="F94" t="str">
            <v>SEGMI</v>
          </cell>
          <cell r="G94" t="str">
            <v>Licence</v>
          </cell>
          <cell r="H94" t="str">
            <v>IUP MIAGE</v>
          </cell>
          <cell r="I94" t="str">
            <v>Informatique</v>
          </cell>
          <cell r="J94" t="str">
            <v>P3 à P5</v>
          </cell>
          <cell r="L94">
            <v>1</v>
          </cell>
          <cell r="M94" t="str">
            <v>cours</v>
          </cell>
          <cell r="N94">
            <v>26</v>
          </cell>
        </row>
        <row r="95">
          <cell r="A95" t="str">
            <v>Reynaud</v>
          </cell>
          <cell r="B95">
            <v>22</v>
          </cell>
          <cell r="C95" t="str">
            <v>MIAGE_Lic</v>
          </cell>
          <cell r="E95" t="str">
            <v>Système de gestion de données</v>
          </cell>
          <cell r="F95" t="str">
            <v>SEGMI</v>
          </cell>
          <cell r="G95" t="str">
            <v>Licence</v>
          </cell>
          <cell r="H95" t="str">
            <v>IUP MIAGE</v>
          </cell>
          <cell r="I95" t="str">
            <v>Informatique</v>
          </cell>
          <cell r="J95" t="str">
            <v>P3 à P5</v>
          </cell>
          <cell r="L95">
            <v>1</v>
          </cell>
          <cell r="M95" t="str">
            <v>Td</v>
          </cell>
          <cell r="N95">
            <v>22</v>
          </cell>
        </row>
        <row r="96">
          <cell r="A96" t="str">
            <v>Daudel</v>
          </cell>
          <cell r="B96">
            <v>23.5</v>
          </cell>
          <cell r="C96" t="str">
            <v>MIAGE_Lic</v>
          </cell>
          <cell r="E96" t="str">
            <v>Outils de SGBD (oracle)</v>
          </cell>
          <cell r="F96" t="str">
            <v>SEGMI</v>
          </cell>
          <cell r="G96" t="str">
            <v>Licence</v>
          </cell>
          <cell r="H96" t="str">
            <v>IUP MIAGE</v>
          </cell>
          <cell r="I96" t="str">
            <v>Informatique</v>
          </cell>
          <cell r="J96" t="str">
            <v>P4 à P6</v>
          </cell>
          <cell r="L96">
            <v>1</v>
          </cell>
          <cell r="M96" t="str">
            <v>TD</v>
          </cell>
          <cell r="N96">
            <v>23.5</v>
          </cell>
        </row>
        <row r="97">
          <cell r="A97" t="str">
            <v>Emilion</v>
          </cell>
          <cell r="B97">
            <v>17.5</v>
          </cell>
          <cell r="C97" t="str">
            <v>MIAGE_Lic</v>
          </cell>
          <cell r="E97" t="str">
            <v>Outils de SGBD (oracle)</v>
          </cell>
          <cell r="F97" t="str">
            <v>SEGMI</v>
          </cell>
          <cell r="G97" t="str">
            <v>Licence</v>
          </cell>
          <cell r="H97" t="str">
            <v>IUP MIAGE</v>
          </cell>
          <cell r="I97" t="str">
            <v>Informatique</v>
          </cell>
          <cell r="J97" t="str">
            <v>P4 à P6</v>
          </cell>
          <cell r="L97">
            <v>1</v>
          </cell>
          <cell r="M97" t="str">
            <v>TD</v>
          </cell>
          <cell r="N97">
            <v>17.5</v>
          </cell>
        </row>
        <row r="98">
          <cell r="A98" t="str">
            <v>Reynaud</v>
          </cell>
          <cell r="B98">
            <v>6</v>
          </cell>
          <cell r="C98" t="str">
            <v>MIAGE_Lic</v>
          </cell>
          <cell r="E98" t="str">
            <v>Projet SI</v>
          </cell>
          <cell r="F98" t="str">
            <v>SEGMI</v>
          </cell>
          <cell r="G98" t="str">
            <v>Licence</v>
          </cell>
          <cell r="H98" t="str">
            <v>IUP MIAGE</v>
          </cell>
          <cell r="I98" t="str">
            <v>Informatique</v>
          </cell>
          <cell r="J98" t="str">
            <v>P4 à P6</v>
          </cell>
          <cell r="L98">
            <v>1</v>
          </cell>
          <cell r="M98" t="str">
            <v>TD</v>
          </cell>
          <cell r="N98">
            <v>6</v>
          </cell>
        </row>
        <row r="99">
          <cell r="A99" t="str">
            <v>Daudel</v>
          </cell>
          <cell r="B99">
            <v>5.5</v>
          </cell>
          <cell r="C99" t="str">
            <v>MIAGE_Lic</v>
          </cell>
          <cell r="E99" t="str">
            <v>Projet SI</v>
          </cell>
          <cell r="F99" t="str">
            <v>SEGMI</v>
          </cell>
          <cell r="G99" t="str">
            <v>Licence</v>
          </cell>
          <cell r="H99" t="str">
            <v>IUP MIAGE</v>
          </cell>
          <cell r="I99" t="str">
            <v>Informatique</v>
          </cell>
          <cell r="J99" t="str">
            <v>P4 à P6</v>
          </cell>
          <cell r="L99">
            <v>1</v>
          </cell>
          <cell r="M99" t="str">
            <v>TD</v>
          </cell>
          <cell r="N99">
            <v>5.5</v>
          </cell>
        </row>
        <row r="100">
          <cell r="A100" t="str">
            <v>Coffin</v>
          </cell>
          <cell r="B100">
            <v>5.5</v>
          </cell>
          <cell r="C100" t="str">
            <v>MIAGE_Lic</v>
          </cell>
          <cell r="E100" t="str">
            <v>Projet SI</v>
          </cell>
          <cell r="F100" t="str">
            <v>SEGMI</v>
          </cell>
          <cell r="G100" t="str">
            <v>Licence</v>
          </cell>
          <cell r="H100" t="str">
            <v>IUP MIAGE</v>
          </cell>
          <cell r="I100" t="str">
            <v>Informatique</v>
          </cell>
          <cell r="J100" t="str">
            <v>P4 à P6</v>
          </cell>
          <cell r="L100">
            <v>1</v>
          </cell>
          <cell r="M100" t="str">
            <v>TD</v>
          </cell>
          <cell r="N100">
            <v>5.5</v>
          </cell>
        </row>
        <row r="101">
          <cell r="A101" t="str">
            <v>Kedad-Sidhoum</v>
          </cell>
          <cell r="B101">
            <v>13.5</v>
          </cell>
          <cell r="C101" t="str">
            <v>MIAGE_Lic</v>
          </cell>
          <cell r="E101" t="str">
            <v>Recherche opérationnelle</v>
          </cell>
          <cell r="F101" t="str">
            <v>SEGMI</v>
          </cell>
          <cell r="G101" t="str">
            <v>Licence</v>
          </cell>
          <cell r="H101" t="str">
            <v>IUP MIAGE</v>
          </cell>
          <cell r="I101" t="str">
            <v>Informatique</v>
          </cell>
          <cell r="J101" t="str">
            <v>P1 - P3</v>
          </cell>
          <cell r="L101">
            <v>1</v>
          </cell>
          <cell r="M101" t="str">
            <v>cours</v>
          </cell>
          <cell r="N101">
            <v>9</v>
          </cell>
        </row>
        <row r="102">
          <cell r="A102" t="str">
            <v>Kedad-Sidhoum</v>
          </cell>
          <cell r="B102">
            <v>18</v>
          </cell>
          <cell r="C102" t="str">
            <v>MIAGE_Lic</v>
          </cell>
          <cell r="E102" t="str">
            <v>Recherche opérationnelle</v>
          </cell>
          <cell r="F102" t="str">
            <v>SEGMI</v>
          </cell>
          <cell r="G102" t="str">
            <v>Licence</v>
          </cell>
          <cell r="H102" t="str">
            <v>IUP MIAGE</v>
          </cell>
          <cell r="I102" t="str">
            <v>Informatique</v>
          </cell>
          <cell r="J102" t="str">
            <v>P1 - P3</v>
          </cell>
          <cell r="L102">
            <v>1</v>
          </cell>
          <cell r="M102" t="str">
            <v>TD</v>
          </cell>
          <cell r="N102">
            <v>18</v>
          </cell>
        </row>
        <row r="103">
          <cell r="A103" t="str">
            <v>Hanen</v>
          </cell>
          <cell r="B103">
            <v>6</v>
          </cell>
          <cell r="C103" t="str">
            <v>MIAGE_Lic</v>
          </cell>
          <cell r="E103" t="str">
            <v>Recherche opérationnelle</v>
          </cell>
          <cell r="F103" t="str">
            <v>SEGMI</v>
          </cell>
          <cell r="G103" t="str">
            <v>Licence</v>
          </cell>
          <cell r="H103" t="str">
            <v>IUP MIAGE</v>
          </cell>
          <cell r="I103" t="str">
            <v>Informatique</v>
          </cell>
          <cell r="J103" t="str">
            <v>P2 </v>
          </cell>
          <cell r="L103">
            <v>1</v>
          </cell>
          <cell r="M103" t="str">
            <v>cours</v>
          </cell>
          <cell r="N103">
            <v>4</v>
          </cell>
        </row>
        <row r="104">
          <cell r="A104" t="str">
            <v>Hanen</v>
          </cell>
          <cell r="B104">
            <v>11</v>
          </cell>
          <cell r="C104" t="str">
            <v>MIAGE_Lic</v>
          </cell>
          <cell r="E104" t="str">
            <v>Recherche opérationnelle</v>
          </cell>
          <cell r="F104" t="str">
            <v>SEGMI</v>
          </cell>
          <cell r="G104" t="str">
            <v>Licence</v>
          </cell>
          <cell r="H104" t="str">
            <v>IUP MIAGE</v>
          </cell>
          <cell r="I104" t="str">
            <v>Informatique</v>
          </cell>
          <cell r="J104" t="str">
            <v>P2</v>
          </cell>
          <cell r="L104">
            <v>1</v>
          </cell>
          <cell r="M104" t="str">
            <v>TD</v>
          </cell>
          <cell r="N104">
            <v>11</v>
          </cell>
        </row>
        <row r="105">
          <cell r="A105" t="str">
            <v>Gervais</v>
          </cell>
          <cell r="B105">
            <v>39</v>
          </cell>
          <cell r="C105" t="str">
            <v>MIAGE_Mai</v>
          </cell>
          <cell r="E105" t="str">
            <v>Réseau</v>
          </cell>
          <cell r="F105" t="str">
            <v>SEGMI</v>
          </cell>
          <cell r="G105" t="str">
            <v>Maîtrise</v>
          </cell>
          <cell r="H105" t="str">
            <v>IUP MIAGE</v>
          </cell>
          <cell r="I105" t="str">
            <v>Informatique</v>
          </cell>
          <cell r="L105">
            <v>1</v>
          </cell>
          <cell r="M105" t="str">
            <v>cours</v>
          </cell>
          <cell r="N105">
            <v>26</v>
          </cell>
        </row>
        <row r="106">
          <cell r="A106" t="str">
            <v>Gervais</v>
          </cell>
          <cell r="B106">
            <v>24</v>
          </cell>
          <cell r="C106" t="str">
            <v>MIAGE_Mai</v>
          </cell>
          <cell r="E106" t="str">
            <v>Réseau</v>
          </cell>
          <cell r="F106" t="str">
            <v>SEGMI</v>
          </cell>
          <cell r="G106" t="str">
            <v>Maîtrise</v>
          </cell>
          <cell r="H106" t="str">
            <v>IUP MIAGE</v>
          </cell>
          <cell r="I106" t="str">
            <v>Informatique</v>
          </cell>
          <cell r="L106">
            <v>1</v>
          </cell>
          <cell r="M106" t="str">
            <v>TD</v>
          </cell>
          <cell r="N106">
            <v>24</v>
          </cell>
        </row>
        <row r="107">
          <cell r="A107" t="str">
            <v>El Fallah</v>
          </cell>
          <cell r="B107">
            <v>39</v>
          </cell>
          <cell r="C107" t="str">
            <v>MIAGE_Mai</v>
          </cell>
          <cell r="E107" t="str">
            <v>Système</v>
          </cell>
          <cell r="F107" t="str">
            <v>SEGMI</v>
          </cell>
          <cell r="G107" t="str">
            <v>Maîtrise</v>
          </cell>
          <cell r="H107" t="str">
            <v>IUP MIAGE</v>
          </cell>
          <cell r="I107" t="str">
            <v>Informatique</v>
          </cell>
          <cell r="L107">
            <v>1</v>
          </cell>
          <cell r="M107" t="str">
            <v>cours</v>
          </cell>
          <cell r="N107">
            <v>26</v>
          </cell>
        </row>
        <row r="108">
          <cell r="A108" t="str">
            <v>El Fallah</v>
          </cell>
          <cell r="B108">
            <v>24</v>
          </cell>
          <cell r="C108" t="str">
            <v>MIAGE_Mai</v>
          </cell>
          <cell r="E108" t="str">
            <v>Système</v>
          </cell>
          <cell r="F108" t="str">
            <v>SEGMI</v>
          </cell>
          <cell r="G108" t="str">
            <v>Maîtrise</v>
          </cell>
          <cell r="H108" t="str">
            <v>IUP MIAGE</v>
          </cell>
          <cell r="I108" t="str">
            <v>Informatique</v>
          </cell>
          <cell r="L108">
            <v>1</v>
          </cell>
          <cell r="M108" t="str">
            <v>TD</v>
          </cell>
          <cell r="N108">
            <v>24</v>
          </cell>
        </row>
        <row r="109">
          <cell r="A109" t="str">
            <v>Chevallier</v>
          </cell>
          <cell r="B109">
            <v>39</v>
          </cell>
          <cell r="C109" t="str">
            <v>MIAGE_Mai</v>
          </cell>
          <cell r="E109" t="str">
            <v>Programmation Orientée Objet</v>
          </cell>
          <cell r="F109" t="str">
            <v>SEGMI</v>
          </cell>
          <cell r="G109" t="str">
            <v>Maîtrise</v>
          </cell>
          <cell r="H109" t="str">
            <v>IUP MIAGE</v>
          </cell>
          <cell r="I109" t="str">
            <v>Informatique</v>
          </cell>
          <cell r="L109">
            <v>1</v>
          </cell>
          <cell r="M109" t="str">
            <v>cours</v>
          </cell>
          <cell r="N109">
            <v>26</v>
          </cell>
        </row>
        <row r="110">
          <cell r="A110" t="str">
            <v>Chevallier</v>
          </cell>
          <cell r="B110">
            <v>19</v>
          </cell>
          <cell r="C110" t="str">
            <v>MIAGE_Mai</v>
          </cell>
          <cell r="E110" t="str">
            <v>Programmation Orientée Objet</v>
          </cell>
          <cell r="F110" t="str">
            <v>SEGMI</v>
          </cell>
          <cell r="G110" t="str">
            <v>Maîtrise</v>
          </cell>
          <cell r="H110" t="str">
            <v>IUP MIAGE</v>
          </cell>
          <cell r="I110" t="str">
            <v>Informatique</v>
          </cell>
          <cell r="L110">
            <v>1</v>
          </cell>
          <cell r="M110" t="str">
            <v>TD</v>
          </cell>
          <cell r="N110">
            <v>19</v>
          </cell>
        </row>
        <row r="111">
          <cell r="A111" t="str">
            <v>Reynaud</v>
          </cell>
          <cell r="B111">
            <v>39</v>
          </cell>
          <cell r="C111" t="str">
            <v>MIAGE_Mai</v>
          </cell>
          <cell r="E111" t="str">
            <v>Analyse et Conception Orientée Objet</v>
          </cell>
          <cell r="F111" t="str">
            <v>SEGMI</v>
          </cell>
          <cell r="G111" t="str">
            <v>Maîtrise</v>
          </cell>
          <cell r="H111" t="str">
            <v>IUP MIAGE</v>
          </cell>
          <cell r="I111" t="str">
            <v>Informatique</v>
          </cell>
          <cell r="L111">
            <v>1</v>
          </cell>
          <cell r="M111" t="str">
            <v>cours</v>
          </cell>
          <cell r="N111">
            <v>26</v>
          </cell>
        </row>
        <row r="112">
          <cell r="A112" t="str">
            <v>Reynaud</v>
          </cell>
          <cell r="B112">
            <v>29</v>
          </cell>
          <cell r="C112" t="str">
            <v>MIAGE_Mai</v>
          </cell>
          <cell r="E112" t="str">
            <v>Analyse et Conception Orientée Objet</v>
          </cell>
          <cell r="F112" t="str">
            <v>SEGMI</v>
          </cell>
          <cell r="G112" t="str">
            <v>Maîtrise</v>
          </cell>
          <cell r="H112" t="str">
            <v>IUP MIAGE</v>
          </cell>
          <cell r="I112" t="str">
            <v>Informatique</v>
          </cell>
          <cell r="L112">
            <v>1</v>
          </cell>
          <cell r="M112" t="str">
            <v>TD</v>
          </cell>
          <cell r="N112">
            <v>29</v>
          </cell>
        </row>
        <row r="113">
          <cell r="A113" t="str">
            <v>El Fallah</v>
          </cell>
          <cell r="B113">
            <v>19.5</v>
          </cell>
          <cell r="C113" t="str">
            <v>MIAGE_Mai</v>
          </cell>
          <cell r="E113" t="str">
            <v>Génie Logiciel</v>
          </cell>
          <cell r="F113" t="str">
            <v>SEGMI</v>
          </cell>
          <cell r="G113" t="str">
            <v>Maîtrise</v>
          </cell>
          <cell r="H113" t="str">
            <v>IUP MIAGE</v>
          </cell>
          <cell r="I113" t="str">
            <v>Informatique</v>
          </cell>
          <cell r="L113">
            <v>1</v>
          </cell>
          <cell r="M113" t="str">
            <v>cours</v>
          </cell>
          <cell r="N113">
            <v>13</v>
          </cell>
        </row>
        <row r="114">
          <cell r="A114" t="str">
            <v>El Fallah</v>
          </cell>
          <cell r="B114">
            <v>29</v>
          </cell>
          <cell r="C114" t="str">
            <v>MIAGE_Mai</v>
          </cell>
          <cell r="E114" t="str">
            <v>Génie Logiciel</v>
          </cell>
          <cell r="F114" t="str">
            <v>SEGMI</v>
          </cell>
          <cell r="G114" t="str">
            <v>Maîtrise</v>
          </cell>
          <cell r="H114" t="str">
            <v>IUP MIAGE</v>
          </cell>
          <cell r="I114" t="str">
            <v>Informatique</v>
          </cell>
          <cell r="L114">
            <v>1</v>
          </cell>
          <cell r="M114" t="str">
            <v>TD</v>
          </cell>
          <cell r="N114">
            <v>29</v>
          </cell>
        </row>
        <row r="115">
          <cell r="A115" t="str">
            <v>Labou</v>
          </cell>
          <cell r="B115">
            <v>29.25</v>
          </cell>
          <cell r="C115" t="str">
            <v>MIAGE_Mai</v>
          </cell>
          <cell r="E115" t="str">
            <v>Conduite de projet</v>
          </cell>
          <cell r="F115" t="str">
            <v>SEGMI</v>
          </cell>
          <cell r="G115" t="str">
            <v>Maîtrise</v>
          </cell>
          <cell r="H115" t="str">
            <v>IUP MIAGE</v>
          </cell>
          <cell r="I115" t="str">
            <v>Informatique</v>
          </cell>
          <cell r="L115">
            <v>1</v>
          </cell>
          <cell r="M115" t="str">
            <v>cours</v>
          </cell>
          <cell r="N115">
            <v>19.5</v>
          </cell>
        </row>
        <row r="116">
          <cell r="A116" t="str">
            <v>Labou</v>
          </cell>
          <cell r="B116">
            <v>22.5</v>
          </cell>
          <cell r="C116" t="str">
            <v>MIAGE_Mai</v>
          </cell>
          <cell r="E116" t="str">
            <v>Conduite de projet</v>
          </cell>
          <cell r="F116" t="str">
            <v>SEGMI</v>
          </cell>
          <cell r="G116" t="str">
            <v>Maîtrise</v>
          </cell>
          <cell r="H116" t="str">
            <v>IUP MIAGE</v>
          </cell>
          <cell r="I116" t="str">
            <v>Informatique</v>
          </cell>
          <cell r="L116">
            <v>1</v>
          </cell>
          <cell r="M116" t="str">
            <v>TD</v>
          </cell>
          <cell r="N116">
            <v>22.5</v>
          </cell>
        </row>
        <row r="117">
          <cell r="A117" t="str">
            <v>Gervais</v>
          </cell>
          <cell r="B117">
            <v>67.5</v>
          </cell>
          <cell r="C117" t="str">
            <v>MIAGE_Mai</v>
          </cell>
          <cell r="E117" t="str">
            <v>Conception d'applications réparties</v>
          </cell>
          <cell r="F117" t="str">
            <v>SEGMI</v>
          </cell>
          <cell r="G117" t="str">
            <v>Maîtrise</v>
          </cell>
          <cell r="H117" t="str">
            <v>IUP MIAGE</v>
          </cell>
          <cell r="I117" t="str">
            <v>Informatique</v>
          </cell>
          <cell r="L117">
            <v>1</v>
          </cell>
          <cell r="M117" t="str">
            <v>cours</v>
          </cell>
          <cell r="N117">
            <v>45</v>
          </cell>
        </row>
        <row r="118">
          <cell r="A118" t="str">
            <v>Gervais</v>
          </cell>
          <cell r="B118">
            <v>31</v>
          </cell>
          <cell r="C118" t="str">
            <v>MIAGE_Mai</v>
          </cell>
          <cell r="E118" t="str">
            <v>Conception d'applications réparties</v>
          </cell>
          <cell r="F118" t="str">
            <v>SEGMI</v>
          </cell>
          <cell r="G118" t="str">
            <v>Maîtrise</v>
          </cell>
          <cell r="H118" t="str">
            <v>IUP MIAGE</v>
          </cell>
          <cell r="I118" t="str">
            <v>Informatique</v>
          </cell>
          <cell r="L118">
            <v>1</v>
          </cell>
          <cell r="M118" t="str">
            <v>TD</v>
          </cell>
          <cell r="N118">
            <v>31</v>
          </cell>
        </row>
        <row r="119">
          <cell r="A119" t="str">
            <v>Gervais</v>
          </cell>
          <cell r="B119">
            <v>30</v>
          </cell>
          <cell r="C119" t="str">
            <v>MIAGE_Mai</v>
          </cell>
          <cell r="E119" t="str">
            <v>projet SI</v>
          </cell>
          <cell r="F119" t="str">
            <v>SEGMI</v>
          </cell>
          <cell r="G119" t="str">
            <v>Maîtrise</v>
          </cell>
          <cell r="H119" t="str">
            <v>IUP MIAGE</v>
          </cell>
          <cell r="I119" t="str">
            <v>Informatique</v>
          </cell>
          <cell r="L119">
            <v>1</v>
          </cell>
          <cell r="M119" t="str">
            <v>TD</v>
          </cell>
          <cell r="N119">
            <v>40</v>
          </cell>
        </row>
        <row r="120">
          <cell r="A120" t="str">
            <v>Reynaud</v>
          </cell>
          <cell r="B120">
            <v>10</v>
          </cell>
          <cell r="C120" t="str">
            <v>MIAGE_Mai</v>
          </cell>
          <cell r="E120" t="str">
            <v>projet SI</v>
          </cell>
          <cell r="F120" t="str">
            <v>SEGMI</v>
          </cell>
          <cell r="G120" t="str">
            <v>Maîtrise</v>
          </cell>
          <cell r="H120" t="str">
            <v>IUP MIAGE</v>
          </cell>
          <cell r="I120" t="str">
            <v>Informatique</v>
          </cell>
          <cell r="L120">
            <v>1</v>
          </cell>
          <cell r="M120" t="str">
            <v>TD</v>
          </cell>
          <cell r="N120">
            <v>40</v>
          </cell>
        </row>
        <row r="121">
          <cell r="A121" t="str">
            <v>Hanen</v>
          </cell>
          <cell r="B121">
            <v>29.25</v>
          </cell>
          <cell r="C121" t="str">
            <v>MIAGE_Mai</v>
          </cell>
          <cell r="E121" t="str">
            <v>Optimisation combinatoire</v>
          </cell>
          <cell r="F121" t="str">
            <v>SEGMI</v>
          </cell>
          <cell r="G121" t="str">
            <v>Maîtrise</v>
          </cell>
          <cell r="H121" t="str">
            <v>IUP MIAGE</v>
          </cell>
          <cell r="I121" t="str">
            <v>Informatique</v>
          </cell>
          <cell r="L121">
            <v>1</v>
          </cell>
          <cell r="M121" t="str">
            <v>cours</v>
          </cell>
          <cell r="N121">
            <v>19.5</v>
          </cell>
        </row>
        <row r="122">
          <cell r="A122" t="str">
            <v>Hanen</v>
          </cell>
          <cell r="B122">
            <v>22.5</v>
          </cell>
          <cell r="C122" t="str">
            <v>MIAGE_Mai</v>
          </cell>
          <cell r="E122" t="str">
            <v>Optimisation combinatoire</v>
          </cell>
          <cell r="F122" t="str">
            <v>SEGMI</v>
          </cell>
          <cell r="G122" t="str">
            <v>Maîtrise</v>
          </cell>
          <cell r="H122" t="str">
            <v>IUP MIAGE</v>
          </cell>
          <cell r="I122" t="str">
            <v>Informatique</v>
          </cell>
          <cell r="L122">
            <v>1</v>
          </cell>
          <cell r="M122" t="str">
            <v>TD</v>
          </cell>
          <cell r="N122">
            <v>22.5</v>
          </cell>
        </row>
        <row r="123">
          <cell r="A123" t="str">
            <v>Victor</v>
          </cell>
          <cell r="B123">
            <v>14</v>
          </cell>
          <cell r="C123" t="str">
            <v>MSG1_bur</v>
          </cell>
          <cell r="E123" t="str">
            <v>Bureautique</v>
          </cell>
          <cell r="F123" t="str">
            <v>SEGMI</v>
          </cell>
          <cell r="G123" t="str">
            <v>Licence</v>
          </cell>
          <cell r="H123" t="str">
            <v>MSG</v>
          </cell>
          <cell r="I123" t="str">
            <v>Informatique</v>
          </cell>
          <cell r="J123" t="str">
            <v>pré-rentrée</v>
          </cell>
          <cell r="K123" t="str">
            <v>FI</v>
          </cell>
          <cell r="L123">
            <v>1</v>
          </cell>
          <cell r="M123" t="str">
            <v>TD</v>
          </cell>
          <cell r="N123">
            <v>26</v>
          </cell>
          <cell r="O123" t="str">
            <v>stage pré-rentrée</v>
          </cell>
        </row>
        <row r="124">
          <cell r="A124" t="str">
            <v>Reynié</v>
          </cell>
          <cell r="B124">
            <v>12</v>
          </cell>
          <cell r="C124" t="str">
            <v>MSG1_bur</v>
          </cell>
          <cell r="E124" t="str">
            <v>Bureautique</v>
          </cell>
          <cell r="F124" t="str">
            <v>SEGMI</v>
          </cell>
          <cell r="G124" t="str">
            <v>Licence</v>
          </cell>
          <cell r="H124" t="str">
            <v>MSG</v>
          </cell>
          <cell r="I124" t="str">
            <v>Informatique</v>
          </cell>
          <cell r="J124" t="str">
            <v>pré-rentrée</v>
          </cell>
          <cell r="K124" t="str">
            <v>FI</v>
          </cell>
          <cell r="L124">
            <v>1</v>
          </cell>
          <cell r="M124" t="str">
            <v>TD</v>
          </cell>
          <cell r="N124">
            <v>26</v>
          </cell>
          <cell r="O124" t="str">
            <v>stage pré-rentrée</v>
          </cell>
        </row>
        <row r="125">
          <cell r="A125" t="str">
            <v>Victor</v>
          </cell>
          <cell r="B125">
            <v>14</v>
          </cell>
          <cell r="C125" t="str">
            <v>MSG1_bur</v>
          </cell>
          <cell r="E125" t="str">
            <v>Bureautique</v>
          </cell>
          <cell r="F125" t="str">
            <v>SEGMI</v>
          </cell>
          <cell r="G125" t="str">
            <v>Licence</v>
          </cell>
          <cell r="H125" t="str">
            <v>MSG</v>
          </cell>
          <cell r="I125" t="str">
            <v>Informatique</v>
          </cell>
          <cell r="J125" t="str">
            <v>pré-rentrée</v>
          </cell>
          <cell r="K125" t="str">
            <v>FI</v>
          </cell>
          <cell r="L125">
            <v>2</v>
          </cell>
          <cell r="M125" t="str">
            <v>TD</v>
          </cell>
          <cell r="N125">
            <v>26</v>
          </cell>
          <cell r="O125" t="str">
            <v>stage pré-rentrée</v>
          </cell>
        </row>
        <row r="126">
          <cell r="A126" t="str">
            <v>Reynié</v>
          </cell>
          <cell r="B126">
            <v>12</v>
          </cell>
          <cell r="C126" t="str">
            <v>MSG1_bur</v>
          </cell>
          <cell r="E126" t="str">
            <v>Bureautique</v>
          </cell>
          <cell r="F126" t="str">
            <v>SEGMI</v>
          </cell>
          <cell r="G126" t="str">
            <v>Licence</v>
          </cell>
          <cell r="H126" t="str">
            <v>MSG</v>
          </cell>
          <cell r="I126" t="str">
            <v>Informatique</v>
          </cell>
          <cell r="J126" t="str">
            <v>pré-rentrée</v>
          </cell>
          <cell r="K126" t="str">
            <v>FI</v>
          </cell>
          <cell r="L126">
            <v>2</v>
          </cell>
          <cell r="M126" t="str">
            <v>TD</v>
          </cell>
          <cell r="N126">
            <v>26</v>
          </cell>
          <cell r="O126" t="str">
            <v>stage pré-rentrée</v>
          </cell>
        </row>
        <row r="127">
          <cell r="A127" t="str">
            <v>Victor</v>
          </cell>
          <cell r="B127">
            <v>14</v>
          </cell>
          <cell r="C127" t="str">
            <v>MSG1_bur</v>
          </cell>
          <cell r="E127" t="str">
            <v>Bureautique</v>
          </cell>
          <cell r="F127" t="str">
            <v>SEGMI</v>
          </cell>
          <cell r="G127" t="str">
            <v>Licence</v>
          </cell>
          <cell r="H127" t="str">
            <v>MSG</v>
          </cell>
          <cell r="I127" t="str">
            <v>Informatique</v>
          </cell>
          <cell r="J127" t="str">
            <v>pré-rentrée</v>
          </cell>
          <cell r="K127" t="str">
            <v>FAlt</v>
          </cell>
          <cell r="L127">
            <v>1</v>
          </cell>
          <cell r="M127" t="str">
            <v>TD</v>
          </cell>
          <cell r="N127">
            <v>26</v>
          </cell>
          <cell r="O127" t="str">
            <v>stage pré-rentrée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workbookViewId="0" topLeftCell="A1">
      <selection activeCell="L33" sqref="L33"/>
    </sheetView>
  </sheetViews>
  <sheetFormatPr defaultColWidth="11.421875" defaultRowHeight="13.5" customHeight="1"/>
  <cols>
    <col min="1" max="1" width="12.00390625" style="1" customWidth="1"/>
    <col min="2" max="2" width="14.28125" style="1" bestFit="1" customWidth="1"/>
    <col min="3" max="3" width="18.00390625" style="1" customWidth="1"/>
    <col min="4" max="4" width="7.00390625" style="1" customWidth="1"/>
    <col min="5" max="5" width="9.00390625" style="1" customWidth="1"/>
    <col min="6" max="7" width="12.421875" style="1" customWidth="1"/>
    <col min="8" max="8" width="10.7109375" style="1" customWidth="1"/>
    <col min="9" max="9" width="4.140625" style="1" customWidth="1"/>
    <col min="10" max="10" width="4.8515625" style="1" customWidth="1"/>
    <col min="11" max="11" width="7.00390625" style="1" bestFit="1" customWidth="1"/>
    <col min="12" max="12" width="5.00390625" style="1" bestFit="1" customWidth="1"/>
    <col min="13" max="16384" width="7.8515625" style="1" customWidth="1"/>
  </cols>
  <sheetData>
    <row r="1" spans="1:12" ht="63.75" customHeight="1">
      <c r="A1" s="1" t="s">
        <v>72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63</v>
      </c>
      <c r="G1" s="1" t="s">
        <v>89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13.5" customHeight="1">
      <c r="A2" s="1" t="s">
        <v>112</v>
      </c>
      <c r="B2" s="1">
        <f>IF(K2="cours",1.5*L2,L2)</f>
        <v>26</v>
      </c>
      <c r="C2" t="s">
        <v>18</v>
      </c>
      <c r="D2" s="1" t="s">
        <v>11</v>
      </c>
      <c r="E2" s="1" t="s">
        <v>12</v>
      </c>
      <c r="F2" s="1" t="s">
        <v>115</v>
      </c>
      <c r="G2" s="1" t="s">
        <v>18</v>
      </c>
      <c r="H2" s="1" t="s">
        <v>22</v>
      </c>
      <c r="J2" s="1">
        <v>1</v>
      </c>
      <c r="K2" s="1" t="s">
        <v>17</v>
      </c>
      <c r="L2" s="1">
        <v>26</v>
      </c>
    </row>
    <row r="3" spans="1:12" ht="13.5" customHeight="1">
      <c r="A3" s="1" t="s">
        <v>117</v>
      </c>
      <c r="B3" s="1">
        <f aca="true" t="shared" si="0" ref="B3:B66">IF(K3="cours",1.5*L3,L3)</f>
        <v>19.5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18</v>
      </c>
      <c r="H3" s="1" t="s">
        <v>14</v>
      </c>
      <c r="K3" s="1" t="s">
        <v>15</v>
      </c>
      <c r="L3" s="1">
        <v>13</v>
      </c>
    </row>
    <row r="4" spans="1:12" ht="13.5" customHeight="1">
      <c r="A4" s="1" t="s">
        <v>117</v>
      </c>
      <c r="B4" s="1">
        <f t="shared" si="0"/>
        <v>19.5</v>
      </c>
      <c r="C4" s="1" t="s">
        <v>16</v>
      </c>
      <c r="D4" s="1" t="s">
        <v>11</v>
      </c>
      <c r="E4" s="1" t="s">
        <v>12</v>
      </c>
      <c r="F4" s="1" t="s">
        <v>13</v>
      </c>
      <c r="G4" s="1" t="s">
        <v>18</v>
      </c>
      <c r="H4" s="1" t="s">
        <v>14</v>
      </c>
      <c r="K4" s="1" t="s">
        <v>15</v>
      </c>
      <c r="L4" s="1">
        <v>13</v>
      </c>
    </row>
    <row r="5" spans="1:12" ht="13.5" customHeight="1">
      <c r="A5" s="1" t="s">
        <v>117</v>
      </c>
      <c r="B5" s="1">
        <f t="shared" si="0"/>
        <v>13</v>
      </c>
      <c r="C5" t="s">
        <v>10</v>
      </c>
      <c r="D5" s="1" t="s">
        <v>11</v>
      </c>
      <c r="E5" s="1" t="s">
        <v>12</v>
      </c>
      <c r="F5" s="1" t="s">
        <v>13</v>
      </c>
      <c r="G5" s="1" t="s">
        <v>18</v>
      </c>
      <c r="H5" s="1" t="s">
        <v>14</v>
      </c>
      <c r="K5" s="1" t="s">
        <v>17</v>
      </c>
      <c r="L5" s="1">
        <v>13</v>
      </c>
    </row>
    <row r="6" spans="1:12" ht="13.5" customHeight="1">
      <c r="A6" s="1" t="s">
        <v>117</v>
      </c>
      <c r="B6" s="1">
        <f t="shared" si="0"/>
        <v>13</v>
      </c>
      <c r="C6" s="1" t="s">
        <v>16</v>
      </c>
      <c r="D6" s="1" t="s">
        <v>11</v>
      </c>
      <c r="E6" s="1" t="s">
        <v>12</v>
      </c>
      <c r="F6" s="1" t="s">
        <v>13</v>
      </c>
      <c r="G6" s="1" t="s">
        <v>18</v>
      </c>
      <c r="H6" s="1" t="s">
        <v>14</v>
      </c>
      <c r="K6" s="1" t="s">
        <v>17</v>
      </c>
      <c r="L6" s="1">
        <v>13</v>
      </c>
    </row>
    <row r="7" spans="1:12" ht="13.5" customHeight="1">
      <c r="A7" s="1" t="s">
        <v>119</v>
      </c>
      <c r="B7" s="1">
        <f t="shared" si="0"/>
        <v>18</v>
      </c>
      <c r="C7" s="2" t="s">
        <v>103</v>
      </c>
      <c r="D7" s="1" t="s">
        <v>19</v>
      </c>
      <c r="E7" s="1" t="s">
        <v>95</v>
      </c>
      <c r="F7" s="1" t="s">
        <v>116</v>
      </c>
      <c r="G7" s="1" t="s">
        <v>18</v>
      </c>
      <c r="H7" s="1" t="s">
        <v>14</v>
      </c>
      <c r="K7" s="1" t="s">
        <v>15</v>
      </c>
      <c r="L7" s="1">
        <v>12</v>
      </c>
    </row>
    <row r="8" spans="1:12" ht="13.5" customHeight="1">
      <c r="A8" s="1" t="s">
        <v>118</v>
      </c>
      <c r="B8" s="1">
        <f t="shared" si="0"/>
        <v>22.5</v>
      </c>
      <c r="C8" t="s">
        <v>18</v>
      </c>
      <c r="D8" s="1" t="s">
        <v>19</v>
      </c>
      <c r="E8" s="1" t="s">
        <v>20</v>
      </c>
      <c r="F8" s="1" t="s">
        <v>48</v>
      </c>
      <c r="G8" s="1" t="s">
        <v>18</v>
      </c>
      <c r="H8" s="1" t="s">
        <v>22</v>
      </c>
      <c r="I8" s="1" t="s">
        <v>0</v>
      </c>
      <c r="K8" s="1" t="s">
        <v>15</v>
      </c>
      <c r="L8" s="1">
        <v>15</v>
      </c>
    </row>
    <row r="9" spans="1:12" ht="13.5" customHeight="1">
      <c r="A9" s="1" t="s">
        <v>118</v>
      </c>
      <c r="B9" s="1">
        <f t="shared" si="0"/>
        <v>18</v>
      </c>
      <c r="C9" t="s">
        <v>18</v>
      </c>
      <c r="D9" s="1" t="s">
        <v>19</v>
      </c>
      <c r="E9" s="1" t="s">
        <v>20</v>
      </c>
      <c r="F9" s="1" t="s">
        <v>48</v>
      </c>
      <c r="G9" s="1" t="s">
        <v>18</v>
      </c>
      <c r="H9" s="1" t="s">
        <v>22</v>
      </c>
      <c r="I9" s="1" t="s">
        <v>0</v>
      </c>
      <c r="J9" s="1">
        <v>1</v>
      </c>
      <c r="K9" s="1" t="s">
        <v>17</v>
      </c>
      <c r="L9" s="1">
        <v>18</v>
      </c>
    </row>
    <row r="10" spans="1:12" ht="13.5" customHeight="1">
      <c r="A10" s="1" t="s">
        <v>112</v>
      </c>
      <c r="B10" s="1">
        <f t="shared" si="0"/>
        <v>18</v>
      </c>
      <c r="C10" t="s">
        <v>18</v>
      </c>
      <c r="D10" s="1" t="s">
        <v>19</v>
      </c>
      <c r="E10" s="1" t="s">
        <v>20</v>
      </c>
      <c r="F10" s="1" t="s">
        <v>48</v>
      </c>
      <c r="G10" s="1" t="s">
        <v>18</v>
      </c>
      <c r="H10" s="1" t="s">
        <v>22</v>
      </c>
      <c r="I10" s="1" t="s">
        <v>0</v>
      </c>
      <c r="J10" s="1">
        <v>2</v>
      </c>
      <c r="K10" s="1" t="s">
        <v>17</v>
      </c>
      <c r="L10" s="1">
        <v>18</v>
      </c>
    </row>
    <row r="11" spans="1:12" ht="13.5" customHeight="1">
      <c r="A11" s="1" t="s">
        <v>121</v>
      </c>
      <c r="B11" s="1">
        <f t="shared" si="0"/>
        <v>18</v>
      </c>
      <c r="C11" t="s">
        <v>18</v>
      </c>
      <c r="D11" s="1" t="s">
        <v>19</v>
      </c>
      <c r="E11" s="1" t="s">
        <v>20</v>
      </c>
      <c r="F11" s="1" t="s">
        <v>48</v>
      </c>
      <c r="G11" s="1" t="s">
        <v>18</v>
      </c>
      <c r="H11" s="1" t="s">
        <v>22</v>
      </c>
      <c r="I11" s="1" t="s">
        <v>0</v>
      </c>
      <c r="J11" s="1">
        <v>3</v>
      </c>
      <c r="K11" s="1" t="s">
        <v>17</v>
      </c>
      <c r="L11" s="1">
        <v>18</v>
      </c>
    </row>
    <row r="12" spans="1:12" ht="13.5" customHeight="1">
      <c r="A12" s="1" t="s">
        <v>122</v>
      </c>
      <c r="B12" s="1">
        <f t="shared" si="0"/>
        <v>18</v>
      </c>
      <c r="C12" t="s">
        <v>18</v>
      </c>
      <c r="D12" s="1" t="s">
        <v>19</v>
      </c>
      <c r="E12" s="1" t="s">
        <v>20</v>
      </c>
      <c r="F12" s="1" t="s">
        <v>48</v>
      </c>
      <c r="G12" s="1" t="s">
        <v>18</v>
      </c>
      <c r="H12" s="1" t="s">
        <v>22</v>
      </c>
      <c r="I12" s="1" t="s">
        <v>0</v>
      </c>
      <c r="J12" s="1">
        <v>4</v>
      </c>
      <c r="K12" s="1" t="s">
        <v>17</v>
      </c>
      <c r="L12" s="1">
        <v>18</v>
      </c>
    </row>
    <row r="13" spans="1:12" ht="13.5" customHeight="1">
      <c r="A13" s="1" t="s">
        <v>121</v>
      </c>
      <c r="B13" s="1">
        <f t="shared" si="0"/>
        <v>18</v>
      </c>
      <c r="C13" t="s">
        <v>18</v>
      </c>
      <c r="D13" s="1" t="s">
        <v>19</v>
      </c>
      <c r="E13" s="1" t="s">
        <v>20</v>
      </c>
      <c r="F13" s="1" t="s">
        <v>48</v>
      </c>
      <c r="G13" s="1" t="s">
        <v>18</v>
      </c>
      <c r="H13" s="1" t="s">
        <v>22</v>
      </c>
      <c r="I13" s="1" t="s">
        <v>0</v>
      </c>
      <c r="J13" s="1">
        <v>5</v>
      </c>
      <c r="K13" s="1" t="s">
        <v>17</v>
      </c>
      <c r="L13" s="1">
        <v>18</v>
      </c>
    </row>
    <row r="14" spans="1:12" ht="13.5" customHeight="1">
      <c r="A14" s="1" t="s">
        <v>120</v>
      </c>
      <c r="B14" s="1">
        <f t="shared" si="0"/>
        <v>22.5</v>
      </c>
      <c r="C14" t="s">
        <v>18</v>
      </c>
      <c r="D14" s="1" t="s">
        <v>19</v>
      </c>
      <c r="E14" s="1" t="s">
        <v>20</v>
      </c>
      <c r="F14" s="1" t="s">
        <v>48</v>
      </c>
      <c r="G14" s="1" t="s">
        <v>18</v>
      </c>
      <c r="H14" s="1" t="s">
        <v>22</v>
      </c>
      <c r="I14" s="1" t="s">
        <v>49</v>
      </c>
      <c r="K14" s="1" t="s">
        <v>15</v>
      </c>
      <c r="L14" s="1">
        <v>15</v>
      </c>
    </row>
    <row r="15" spans="1:12" ht="13.5" customHeight="1">
      <c r="A15" s="1" t="s">
        <v>120</v>
      </c>
      <c r="B15" s="1">
        <f t="shared" si="0"/>
        <v>18</v>
      </c>
      <c r="C15" t="s">
        <v>18</v>
      </c>
      <c r="D15" s="1" t="s">
        <v>19</v>
      </c>
      <c r="E15" s="1" t="s">
        <v>20</v>
      </c>
      <c r="F15" s="1" t="s">
        <v>48</v>
      </c>
      <c r="G15" s="1" t="s">
        <v>18</v>
      </c>
      <c r="H15" s="1" t="s">
        <v>22</v>
      </c>
      <c r="I15" s="1" t="s">
        <v>49</v>
      </c>
      <c r="J15" s="1">
        <v>1</v>
      </c>
      <c r="K15" s="1" t="s">
        <v>17</v>
      </c>
      <c r="L15" s="1">
        <v>18</v>
      </c>
    </row>
    <row r="16" spans="1:12" ht="13.5" customHeight="1">
      <c r="A16" s="1" t="s">
        <v>120</v>
      </c>
      <c r="B16" s="1">
        <f t="shared" si="0"/>
        <v>18</v>
      </c>
      <c r="C16" t="s">
        <v>18</v>
      </c>
      <c r="D16" s="1" t="s">
        <v>19</v>
      </c>
      <c r="E16" s="1" t="s">
        <v>20</v>
      </c>
      <c r="F16" s="1" t="s">
        <v>48</v>
      </c>
      <c r="G16" s="1" t="s">
        <v>18</v>
      </c>
      <c r="H16" s="1" t="s">
        <v>22</v>
      </c>
      <c r="I16" s="1" t="s">
        <v>49</v>
      </c>
      <c r="J16" s="1">
        <v>2</v>
      </c>
      <c r="K16" s="1" t="s">
        <v>17</v>
      </c>
      <c r="L16" s="1">
        <v>18</v>
      </c>
    </row>
    <row r="17" spans="1:12" ht="13.5" customHeight="1">
      <c r="A17" s="1" t="s">
        <v>120</v>
      </c>
      <c r="B17" s="1">
        <f t="shared" si="0"/>
        <v>18</v>
      </c>
      <c r="C17" t="s">
        <v>18</v>
      </c>
      <c r="D17" s="1" t="s">
        <v>19</v>
      </c>
      <c r="E17" s="1" t="s">
        <v>20</v>
      </c>
      <c r="F17" s="1" t="s">
        <v>48</v>
      </c>
      <c r="G17" s="1" t="s">
        <v>18</v>
      </c>
      <c r="H17" s="1" t="s">
        <v>22</v>
      </c>
      <c r="I17" s="1" t="s">
        <v>49</v>
      </c>
      <c r="J17" s="1">
        <v>3</v>
      </c>
      <c r="K17" s="1" t="s">
        <v>17</v>
      </c>
      <c r="L17" s="1">
        <v>18</v>
      </c>
    </row>
    <row r="18" spans="1:12" ht="13.5" customHeight="1">
      <c r="A18" s="1" t="s">
        <v>120</v>
      </c>
      <c r="B18" s="1">
        <f t="shared" si="0"/>
        <v>18</v>
      </c>
      <c r="C18" t="s">
        <v>18</v>
      </c>
      <c r="D18" s="1" t="s">
        <v>19</v>
      </c>
      <c r="E18" s="1" t="s">
        <v>20</v>
      </c>
      <c r="F18" s="1" t="s">
        <v>48</v>
      </c>
      <c r="G18" s="1" t="s">
        <v>18</v>
      </c>
      <c r="H18" s="1" t="s">
        <v>22</v>
      </c>
      <c r="I18" s="1" t="s">
        <v>49</v>
      </c>
      <c r="J18" s="1">
        <v>4</v>
      </c>
      <c r="K18" s="1" t="s">
        <v>17</v>
      </c>
      <c r="L18" s="1">
        <v>18</v>
      </c>
    </row>
    <row r="19" spans="1:12" ht="13.5" customHeight="1">
      <c r="A19" s="1" t="s">
        <v>128</v>
      </c>
      <c r="B19" s="1">
        <f t="shared" si="0"/>
        <v>18</v>
      </c>
      <c r="C19" t="s">
        <v>18</v>
      </c>
      <c r="D19" s="1" t="s">
        <v>19</v>
      </c>
      <c r="E19" s="1" t="s">
        <v>20</v>
      </c>
      <c r="F19" s="1" t="s">
        <v>48</v>
      </c>
      <c r="G19" s="1" t="s">
        <v>18</v>
      </c>
      <c r="H19" s="1" t="s">
        <v>22</v>
      </c>
      <c r="I19" s="1" t="s">
        <v>49</v>
      </c>
      <c r="J19" s="1">
        <v>5</v>
      </c>
      <c r="K19" s="1" t="s">
        <v>17</v>
      </c>
      <c r="L19" s="1">
        <v>18</v>
      </c>
    </row>
    <row r="20" spans="1:12" ht="13.5" customHeight="1">
      <c r="A20" t="s">
        <v>125</v>
      </c>
      <c r="B20" s="1">
        <f t="shared" si="0"/>
        <v>19.5</v>
      </c>
      <c r="C20" t="s">
        <v>18</v>
      </c>
      <c r="D20" s="1" t="s">
        <v>19</v>
      </c>
      <c r="E20" s="1" t="s">
        <v>24</v>
      </c>
      <c r="F20" s="1" t="s">
        <v>48</v>
      </c>
      <c r="G20" s="1" t="s">
        <v>18</v>
      </c>
      <c r="H20" s="1" t="s">
        <v>14</v>
      </c>
      <c r="I20" s="1">
        <v>1</v>
      </c>
      <c r="K20" s="1" t="s">
        <v>15</v>
      </c>
      <c r="L20" s="1">
        <v>13</v>
      </c>
    </row>
    <row r="21" spans="1:12" ht="13.5" customHeight="1">
      <c r="A21" t="s">
        <v>125</v>
      </c>
      <c r="B21" s="1">
        <f t="shared" si="0"/>
        <v>24</v>
      </c>
      <c r="C21" t="s">
        <v>18</v>
      </c>
      <c r="D21" s="1" t="s">
        <v>19</v>
      </c>
      <c r="E21" s="1" t="s">
        <v>24</v>
      </c>
      <c r="F21" s="1" t="s">
        <v>48</v>
      </c>
      <c r="G21" s="1" t="s">
        <v>18</v>
      </c>
      <c r="H21" s="1" t="s">
        <v>14</v>
      </c>
      <c r="I21" s="1">
        <v>1</v>
      </c>
      <c r="J21" s="1">
        <v>1</v>
      </c>
      <c r="K21" s="1" t="s">
        <v>17</v>
      </c>
      <c r="L21" s="1">
        <v>24</v>
      </c>
    </row>
    <row r="22" spans="1:12" ht="13.5" customHeight="1">
      <c r="A22" s="1" t="s">
        <v>128</v>
      </c>
      <c r="B22" s="1">
        <f t="shared" si="0"/>
        <v>24</v>
      </c>
      <c r="C22" t="s">
        <v>18</v>
      </c>
      <c r="D22" s="1" t="s">
        <v>19</v>
      </c>
      <c r="E22" s="1" t="s">
        <v>24</v>
      </c>
      <c r="F22" s="1" t="s">
        <v>48</v>
      </c>
      <c r="G22" s="1" t="s">
        <v>18</v>
      </c>
      <c r="H22" s="1" t="s">
        <v>14</v>
      </c>
      <c r="I22" s="1">
        <v>1</v>
      </c>
      <c r="J22" s="1">
        <v>2</v>
      </c>
      <c r="K22" s="1" t="s">
        <v>17</v>
      </c>
      <c r="L22" s="1">
        <v>24</v>
      </c>
    </row>
    <row r="23" spans="1:12" ht="13.5" customHeight="1">
      <c r="A23" s="1" t="s">
        <v>122</v>
      </c>
      <c r="B23" s="1">
        <f t="shared" si="0"/>
        <v>24</v>
      </c>
      <c r="C23" t="s">
        <v>18</v>
      </c>
      <c r="D23" s="1" t="s">
        <v>19</v>
      </c>
      <c r="E23" s="1" t="s">
        <v>24</v>
      </c>
      <c r="F23" s="1" t="s">
        <v>48</v>
      </c>
      <c r="G23" s="1" t="s">
        <v>18</v>
      </c>
      <c r="H23" s="1" t="s">
        <v>14</v>
      </c>
      <c r="I23" s="1">
        <v>1</v>
      </c>
      <c r="J23" s="1">
        <v>3</v>
      </c>
      <c r="K23" s="1" t="s">
        <v>17</v>
      </c>
      <c r="L23" s="1">
        <v>24</v>
      </c>
    </row>
    <row r="24" spans="1:12" ht="13.5" customHeight="1">
      <c r="A24" s="1" t="s">
        <v>122</v>
      </c>
      <c r="B24" s="1">
        <f t="shared" si="0"/>
        <v>24</v>
      </c>
      <c r="C24" t="s">
        <v>18</v>
      </c>
      <c r="D24" s="1" t="s">
        <v>19</v>
      </c>
      <c r="E24" s="1" t="s">
        <v>24</v>
      </c>
      <c r="F24" s="1" t="s">
        <v>48</v>
      </c>
      <c r="G24" s="1" t="s">
        <v>18</v>
      </c>
      <c r="H24" s="1" t="s">
        <v>14</v>
      </c>
      <c r="I24" s="1">
        <v>1</v>
      </c>
      <c r="J24" s="1">
        <v>4</v>
      </c>
      <c r="K24" s="1" t="s">
        <v>17</v>
      </c>
      <c r="L24" s="1">
        <v>24</v>
      </c>
    </row>
    <row r="25" spans="1:12" ht="13.5" customHeight="1">
      <c r="A25" s="1" t="s">
        <v>122</v>
      </c>
      <c r="B25" s="1">
        <f t="shared" si="0"/>
        <v>24</v>
      </c>
      <c r="C25" t="s">
        <v>18</v>
      </c>
      <c r="D25" s="1" t="s">
        <v>19</v>
      </c>
      <c r="E25" s="1" t="s">
        <v>24</v>
      </c>
      <c r="F25" s="1" t="s">
        <v>48</v>
      </c>
      <c r="G25" s="1" t="s">
        <v>18</v>
      </c>
      <c r="H25" s="1" t="s">
        <v>14</v>
      </c>
      <c r="I25" s="1">
        <v>1</v>
      </c>
      <c r="J25" s="1">
        <v>5</v>
      </c>
      <c r="K25" s="1" t="s">
        <v>17</v>
      </c>
      <c r="L25" s="1">
        <v>24</v>
      </c>
    </row>
    <row r="26" spans="1:12" ht="13.5" customHeight="1">
      <c r="A26" s="1" t="s">
        <v>128</v>
      </c>
      <c r="B26" s="1">
        <f t="shared" si="0"/>
        <v>24</v>
      </c>
      <c r="C26" t="s">
        <v>18</v>
      </c>
      <c r="D26" s="1" t="s">
        <v>19</v>
      </c>
      <c r="E26" s="1" t="s">
        <v>24</v>
      </c>
      <c r="F26" s="1" t="s">
        <v>48</v>
      </c>
      <c r="G26" s="1" t="s">
        <v>18</v>
      </c>
      <c r="H26" s="1" t="s">
        <v>14</v>
      </c>
      <c r="I26" s="1">
        <v>1</v>
      </c>
      <c r="J26" s="1">
        <v>6</v>
      </c>
      <c r="K26" s="1" t="s">
        <v>17</v>
      </c>
      <c r="L26" s="1">
        <v>24</v>
      </c>
    </row>
    <row r="27" spans="1:12" ht="13.5" customHeight="1">
      <c r="A27" s="1" t="s">
        <v>121</v>
      </c>
      <c r="B27" s="1">
        <f t="shared" si="0"/>
        <v>24</v>
      </c>
      <c r="C27" t="s">
        <v>18</v>
      </c>
      <c r="D27" s="1" t="s">
        <v>19</v>
      </c>
      <c r="E27" s="1" t="s">
        <v>24</v>
      </c>
      <c r="F27" s="1" t="s">
        <v>48</v>
      </c>
      <c r="G27" s="1" t="s">
        <v>18</v>
      </c>
      <c r="H27" s="1" t="s">
        <v>14</v>
      </c>
      <c r="I27" s="1">
        <v>1</v>
      </c>
      <c r="J27" s="1">
        <v>7</v>
      </c>
      <c r="K27" s="1" t="s">
        <v>17</v>
      </c>
      <c r="L27" s="1">
        <v>24</v>
      </c>
    </row>
    <row r="28" spans="1:12" ht="13.5" customHeight="1">
      <c r="A28" s="1" t="s">
        <v>121</v>
      </c>
      <c r="B28" s="1">
        <f t="shared" si="0"/>
        <v>24</v>
      </c>
      <c r="C28" t="s">
        <v>18</v>
      </c>
      <c r="D28" s="1" t="s">
        <v>19</v>
      </c>
      <c r="E28" s="1" t="s">
        <v>24</v>
      </c>
      <c r="F28" s="1" t="s">
        <v>48</v>
      </c>
      <c r="G28" s="1" t="s">
        <v>18</v>
      </c>
      <c r="H28" s="1" t="s">
        <v>14</v>
      </c>
      <c r="I28" s="1">
        <v>1</v>
      </c>
      <c r="J28" s="1">
        <v>8</v>
      </c>
      <c r="K28" s="1" t="s">
        <v>17</v>
      </c>
      <c r="L28" s="1">
        <v>24</v>
      </c>
    </row>
    <row r="29" spans="1:12" ht="13.5" customHeight="1">
      <c r="A29" s="1" t="s">
        <v>124</v>
      </c>
      <c r="B29" s="1">
        <f t="shared" si="0"/>
        <v>24</v>
      </c>
      <c r="C29" t="s">
        <v>18</v>
      </c>
      <c r="D29" s="1" t="s">
        <v>19</v>
      </c>
      <c r="E29" s="1" t="s">
        <v>24</v>
      </c>
      <c r="F29" s="1" t="s">
        <v>48</v>
      </c>
      <c r="G29" s="1" t="s">
        <v>18</v>
      </c>
      <c r="H29" s="1" t="s">
        <v>14</v>
      </c>
      <c r="I29" s="1">
        <v>1</v>
      </c>
      <c r="J29" s="1">
        <v>9</v>
      </c>
      <c r="K29" s="1" t="s">
        <v>17</v>
      </c>
      <c r="L29" s="1">
        <v>24</v>
      </c>
    </row>
    <row r="30" spans="1:12" ht="13.5" customHeight="1">
      <c r="A30" s="1" t="s">
        <v>130</v>
      </c>
      <c r="B30" s="1">
        <f t="shared" si="0"/>
        <v>32.5</v>
      </c>
      <c r="C30" t="s">
        <v>18</v>
      </c>
      <c r="D30" s="1" t="s">
        <v>19</v>
      </c>
      <c r="E30" s="1" t="s">
        <v>20</v>
      </c>
      <c r="F30" s="1" t="s">
        <v>21</v>
      </c>
      <c r="G30" s="1" t="s">
        <v>18</v>
      </c>
      <c r="H30" s="1" t="s">
        <v>22</v>
      </c>
      <c r="I30" s="1" t="s">
        <v>23</v>
      </c>
      <c r="J30" s="1">
        <v>1</v>
      </c>
      <c r="K30" s="1" t="s">
        <v>17</v>
      </c>
      <c r="L30" s="1">
        <v>32.5</v>
      </c>
    </row>
    <row r="31" spans="1:12" ht="13.5" customHeight="1">
      <c r="A31" s="1" t="s">
        <v>122</v>
      </c>
      <c r="B31" s="1">
        <f t="shared" si="0"/>
        <v>32.5</v>
      </c>
      <c r="C31" t="s">
        <v>18</v>
      </c>
      <c r="D31" s="1" t="s">
        <v>19</v>
      </c>
      <c r="E31" s="1" t="s">
        <v>20</v>
      </c>
      <c r="F31" s="1" t="s">
        <v>21</v>
      </c>
      <c r="G31" s="1" t="s">
        <v>18</v>
      </c>
      <c r="H31" s="1" t="s">
        <v>22</v>
      </c>
      <c r="I31" s="1" t="s">
        <v>23</v>
      </c>
      <c r="J31" s="1">
        <v>2</v>
      </c>
      <c r="K31" s="1" t="s">
        <v>17</v>
      </c>
      <c r="L31" s="1">
        <v>32.5</v>
      </c>
    </row>
    <row r="32" spans="1:12" ht="13.5" customHeight="1">
      <c r="A32" s="1" t="s">
        <v>125</v>
      </c>
      <c r="B32" s="1">
        <f t="shared" si="0"/>
        <v>32.5</v>
      </c>
      <c r="C32" t="s">
        <v>18</v>
      </c>
      <c r="D32" s="1" t="s">
        <v>19</v>
      </c>
      <c r="E32" s="1" t="s">
        <v>20</v>
      </c>
      <c r="F32" s="1" t="s">
        <v>21</v>
      </c>
      <c r="G32" s="1" t="s">
        <v>18</v>
      </c>
      <c r="H32" s="1" t="s">
        <v>22</v>
      </c>
      <c r="I32" s="1" t="s">
        <v>23</v>
      </c>
      <c r="J32" s="1">
        <v>3</v>
      </c>
      <c r="K32" s="1" t="s">
        <v>17</v>
      </c>
      <c r="L32" s="1">
        <v>32.5</v>
      </c>
    </row>
    <row r="33" spans="1:12" ht="13.5" customHeight="1">
      <c r="A33" s="1" t="s">
        <v>130</v>
      </c>
      <c r="B33" s="1">
        <f t="shared" si="0"/>
        <v>32.5</v>
      </c>
      <c r="C33" t="s">
        <v>18</v>
      </c>
      <c r="D33" s="1" t="s">
        <v>19</v>
      </c>
      <c r="E33" s="1" t="s">
        <v>20</v>
      </c>
      <c r="F33" s="1" t="s">
        <v>21</v>
      </c>
      <c r="G33" s="1" t="s">
        <v>18</v>
      </c>
      <c r="H33" s="1" t="s">
        <v>22</v>
      </c>
      <c r="I33" s="1" t="s">
        <v>23</v>
      </c>
      <c r="J33" s="1">
        <v>4</v>
      </c>
      <c r="K33" s="1" t="s">
        <v>17</v>
      </c>
      <c r="L33" s="1">
        <v>32.5</v>
      </c>
    </row>
    <row r="34" spans="1:12" ht="13.5" customHeight="1">
      <c r="A34" s="1" t="s">
        <v>123</v>
      </c>
      <c r="B34" s="1">
        <f t="shared" si="0"/>
        <v>29.25</v>
      </c>
      <c r="C34" t="s">
        <v>18</v>
      </c>
      <c r="D34" s="1" t="s">
        <v>19</v>
      </c>
      <c r="E34" s="1" t="s">
        <v>20</v>
      </c>
      <c r="F34" s="1" t="s">
        <v>21</v>
      </c>
      <c r="G34" s="1" t="s">
        <v>18</v>
      </c>
      <c r="H34" s="1" t="s">
        <v>22</v>
      </c>
      <c r="I34" s="1" t="s">
        <v>23</v>
      </c>
      <c r="K34" s="1" t="s">
        <v>15</v>
      </c>
      <c r="L34" s="1">
        <v>19.5</v>
      </c>
    </row>
    <row r="35" spans="1:12" ht="13.5" customHeight="1">
      <c r="A35" s="1" t="s">
        <v>128</v>
      </c>
      <c r="B35" s="1">
        <f t="shared" si="0"/>
        <v>32.5</v>
      </c>
      <c r="C35" t="s">
        <v>18</v>
      </c>
      <c r="D35" s="1" t="s">
        <v>19</v>
      </c>
      <c r="E35" s="1" t="s">
        <v>20</v>
      </c>
      <c r="F35" s="1" t="s">
        <v>21</v>
      </c>
      <c r="G35" s="1" t="s">
        <v>18</v>
      </c>
      <c r="H35" s="1" t="s">
        <v>22</v>
      </c>
      <c r="I35" s="1" t="s">
        <v>23</v>
      </c>
      <c r="J35" s="1">
        <v>5</v>
      </c>
      <c r="K35" s="1" t="s">
        <v>17</v>
      </c>
      <c r="L35" s="1">
        <v>32.5</v>
      </c>
    </row>
    <row r="36" spans="1:12" ht="13.5" customHeight="1">
      <c r="A36" s="1" t="s">
        <v>122</v>
      </c>
      <c r="B36" s="1">
        <f t="shared" si="0"/>
        <v>18</v>
      </c>
      <c r="C36" t="s">
        <v>18</v>
      </c>
      <c r="D36" s="1" t="s">
        <v>19</v>
      </c>
      <c r="E36" s="1" t="s">
        <v>24</v>
      </c>
      <c r="F36" s="1" t="s">
        <v>21</v>
      </c>
      <c r="G36" s="1" t="s">
        <v>18</v>
      </c>
      <c r="H36" s="1" t="s">
        <v>14</v>
      </c>
      <c r="I36" s="1">
        <v>1</v>
      </c>
      <c r="J36" s="1">
        <v>3</v>
      </c>
      <c r="K36" s="1" t="s">
        <v>17</v>
      </c>
      <c r="L36" s="1">
        <v>18</v>
      </c>
    </row>
    <row r="37" spans="1:12" ht="13.5" customHeight="1">
      <c r="A37" s="1" t="s">
        <v>122</v>
      </c>
      <c r="B37" s="1">
        <f t="shared" si="0"/>
        <v>18</v>
      </c>
      <c r="C37" t="s">
        <v>18</v>
      </c>
      <c r="D37" s="1" t="s">
        <v>19</v>
      </c>
      <c r="E37" s="1" t="s">
        <v>24</v>
      </c>
      <c r="F37" s="1" t="s">
        <v>21</v>
      </c>
      <c r="G37" s="1" t="s">
        <v>18</v>
      </c>
      <c r="H37" s="1" t="s">
        <v>14</v>
      </c>
      <c r="I37" s="1">
        <v>1</v>
      </c>
      <c r="J37" s="1">
        <v>3</v>
      </c>
      <c r="K37" s="1" t="s">
        <v>17</v>
      </c>
      <c r="L37" s="1">
        <v>18</v>
      </c>
    </row>
    <row r="38" spans="1:12" ht="13.5" customHeight="1">
      <c r="A38" s="1" t="s">
        <v>112</v>
      </c>
      <c r="B38" s="1">
        <f t="shared" si="0"/>
        <v>18</v>
      </c>
      <c r="C38" t="s">
        <v>18</v>
      </c>
      <c r="D38" s="1" t="s">
        <v>19</v>
      </c>
      <c r="E38" s="1" t="s">
        <v>24</v>
      </c>
      <c r="F38" s="1" t="s">
        <v>21</v>
      </c>
      <c r="G38" s="1" t="s">
        <v>18</v>
      </c>
      <c r="H38" s="1" t="s">
        <v>14</v>
      </c>
      <c r="I38" s="1">
        <v>1</v>
      </c>
      <c r="J38" s="1">
        <v>4</v>
      </c>
      <c r="K38" s="1" t="s">
        <v>17</v>
      </c>
      <c r="L38" s="1">
        <v>18</v>
      </c>
    </row>
    <row r="39" spans="1:12" ht="13.5" customHeight="1">
      <c r="A39" s="1" t="s">
        <v>122</v>
      </c>
      <c r="B39" s="1">
        <f t="shared" si="0"/>
        <v>9</v>
      </c>
      <c r="C39" t="s">
        <v>18</v>
      </c>
      <c r="D39" s="1" t="s">
        <v>19</v>
      </c>
      <c r="E39" s="1" t="s">
        <v>24</v>
      </c>
      <c r="F39" s="1" t="s">
        <v>21</v>
      </c>
      <c r="G39" s="1" t="s">
        <v>18</v>
      </c>
      <c r="H39" s="1" t="s">
        <v>14</v>
      </c>
      <c r="I39" s="1">
        <v>1</v>
      </c>
      <c r="J39" s="1">
        <v>1</v>
      </c>
      <c r="K39" s="1" t="s">
        <v>15</v>
      </c>
      <c r="L39" s="1">
        <v>6</v>
      </c>
    </row>
    <row r="40" spans="1:12" ht="13.5" customHeight="1">
      <c r="A40" s="1" t="s">
        <v>122</v>
      </c>
      <c r="B40" s="1">
        <f t="shared" si="0"/>
        <v>18</v>
      </c>
      <c r="C40" t="s">
        <v>18</v>
      </c>
      <c r="D40" s="1" t="s">
        <v>19</v>
      </c>
      <c r="E40" s="1" t="s">
        <v>24</v>
      </c>
      <c r="F40" s="1" t="s">
        <v>21</v>
      </c>
      <c r="G40" s="1" t="s">
        <v>18</v>
      </c>
      <c r="H40" s="1" t="s">
        <v>14</v>
      </c>
      <c r="I40" s="1">
        <v>1</v>
      </c>
      <c r="J40" s="1">
        <v>1</v>
      </c>
      <c r="K40" s="1" t="s">
        <v>17</v>
      </c>
      <c r="L40" s="1">
        <v>18</v>
      </c>
    </row>
    <row r="41" spans="1:12" ht="13.5" customHeight="1">
      <c r="A41" s="1" t="s">
        <v>112</v>
      </c>
      <c r="B41" s="1">
        <f t="shared" si="0"/>
        <v>18</v>
      </c>
      <c r="C41" t="s">
        <v>18</v>
      </c>
      <c r="D41" s="1" t="s">
        <v>19</v>
      </c>
      <c r="E41" s="1" t="s">
        <v>24</v>
      </c>
      <c r="F41" s="1" t="s">
        <v>21</v>
      </c>
      <c r="G41" s="1" t="s">
        <v>18</v>
      </c>
      <c r="H41" s="1" t="s">
        <v>14</v>
      </c>
      <c r="I41" s="1">
        <v>1</v>
      </c>
      <c r="J41" s="1">
        <v>2</v>
      </c>
      <c r="K41" s="1" t="s">
        <v>17</v>
      </c>
      <c r="L41" s="1">
        <v>18</v>
      </c>
    </row>
    <row r="42" spans="1:12" ht="13.5" customHeight="1">
      <c r="A42" s="1" t="s">
        <v>113</v>
      </c>
      <c r="B42" s="1">
        <f t="shared" si="0"/>
        <v>12</v>
      </c>
      <c r="C42" t="s">
        <v>27</v>
      </c>
      <c r="D42" s="1" t="s">
        <v>19</v>
      </c>
      <c r="E42" s="1" t="s">
        <v>12</v>
      </c>
      <c r="F42" s="1" t="s">
        <v>28</v>
      </c>
      <c r="G42" s="1" t="s">
        <v>18</v>
      </c>
      <c r="H42" t="s">
        <v>114</v>
      </c>
      <c r="I42"/>
      <c r="J42"/>
      <c r="K42" s="1" t="s">
        <v>17</v>
      </c>
      <c r="L42" s="1">
        <v>12</v>
      </c>
    </row>
    <row r="43" spans="1:12" ht="13.5" customHeight="1">
      <c r="A43" s="1" t="s">
        <v>133</v>
      </c>
      <c r="B43" s="1">
        <f t="shared" si="0"/>
        <v>22.5</v>
      </c>
      <c r="C43" t="s">
        <v>29</v>
      </c>
      <c r="D43" s="1" t="s">
        <v>19</v>
      </c>
      <c r="E43" s="1" t="s">
        <v>12</v>
      </c>
      <c r="F43" s="1" t="s">
        <v>28</v>
      </c>
      <c r="G43" s="1" t="s">
        <v>18</v>
      </c>
      <c r="H43" t="s">
        <v>14</v>
      </c>
      <c r="I43"/>
      <c r="J43"/>
      <c r="K43" s="1" t="s">
        <v>15</v>
      </c>
      <c r="L43" s="1">
        <v>15</v>
      </c>
    </row>
    <row r="44" spans="1:12" ht="13.5" customHeight="1">
      <c r="A44" s="1" t="s">
        <v>124</v>
      </c>
      <c r="B44" s="1">
        <f t="shared" si="0"/>
        <v>6</v>
      </c>
      <c r="C44" t="s">
        <v>30</v>
      </c>
      <c r="D44" s="1" t="s">
        <v>19</v>
      </c>
      <c r="E44" s="1" t="s">
        <v>12</v>
      </c>
      <c r="F44" s="1" t="s">
        <v>28</v>
      </c>
      <c r="G44" s="1" t="s">
        <v>18</v>
      </c>
      <c r="H44" t="s">
        <v>105</v>
      </c>
      <c r="I44"/>
      <c r="J44"/>
      <c r="K44" s="1" t="s">
        <v>17</v>
      </c>
      <c r="L44" s="1">
        <v>6</v>
      </c>
    </row>
    <row r="45" spans="1:12" ht="13.5" customHeight="1">
      <c r="A45" s="1" t="s">
        <v>112</v>
      </c>
      <c r="B45" s="1">
        <f t="shared" si="0"/>
        <v>15</v>
      </c>
      <c r="C45" t="s">
        <v>31</v>
      </c>
      <c r="D45" s="1" t="s">
        <v>19</v>
      </c>
      <c r="E45" s="1" t="s">
        <v>12</v>
      </c>
      <c r="F45" s="1" t="s">
        <v>28</v>
      </c>
      <c r="G45" s="1" t="s">
        <v>18</v>
      </c>
      <c r="H45" t="s">
        <v>14</v>
      </c>
      <c r="I45"/>
      <c r="J45"/>
      <c r="K45" s="1" t="s">
        <v>17</v>
      </c>
      <c r="L45" s="1">
        <v>15</v>
      </c>
    </row>
    <row r="46" spans="1:12" ht="13.5" customHeight="1">
      <c r="A46" t="s">
        <v>120</v>
      </c>
      <c r="B46" s="1">
        <f t="shared" si="0"/>
        <v>30</v>
      </c>
      <c r="C46" t="s">
        <v>70</v>
      </c>
      <c r="D46" s="1" t="s">
        <v>19</v>
      </c>
      <c r="E46" s="1" t="s">
        <v>12</v>
      </c>
      <c r="F46" s="1" t="s">
        <v>25</v>
      </c>
      <c r="G46" s="1" t="s">
        <v>18</v>
      </c>
      <c r="H46" s="1" t="s">
        <v>88</v>
      </c>
      <c r="K46" s="1" t="s">
        <v>17</v>
      </c>
      <c r="L46" s="1">
        <v>30</v>
      </c>
    </row>
    <row r="47" spans="1:12" ht="13.5" customHeight="1">
      <c r="A47" s="1" t="s">
        <v>126</v>
      </c>
      <c r="B47" s="1">
        <f t="shared" si="0"/>
        <v>26</v>
      </c>
      <c r="C47" t="s">
        <v>26</v>
      </c>
      <c r="D47" s="1" t="s">
        <v>19</v>
      </c>
      <c r="E47" s="1" t="s">
        <v>24</v>
      </c>
      <c r="F47" s="1" t="s">
        <v>90</v>
      </c>
      <c r="G47" s="1" t="s">
        <v>18</v>
      </c>
      <c r="H47" s="1" t="s">
        <v>14</v>
      </c>
      <c r="J47" s="1">
        <v>1</v>
      </c>
      <c r="K47" s="1" t="s">
        <v>17</v>
      </c>
      <c r="L47" s="1">
        <v>26</v>
      </c>
    </row>
    <row r="48" spans="1:12" ht="13.5" customHeight="1">
      <c r="A48" s="1" t="s">
        <v>126</v>
      </c>
      <c r="B48" s="1">
        <f t="shared" si="0"/>
        <v>26</v>
      </c>
      <c r="C48" t="s">
        <v>26</v>
      </c>
      <c r="D48" s="1" t="s">
        <v>19</v>
      </c>
      <c r="E48" s="1" t="s">
        <v>24</v>
      </c>
      <c r="F48" s="1" t="s">
        <v>90</v>
      </c>
      <c r="G48" s="1" t="s">
        <v>18</v>
      </c>
      <c r="H48" s="1" t="s">
        <v>14</v>
      </c>
      <c r="J48" s="1">
        <v>2</v>
      </c>
      <c r="K48" s="1" t="s">
        <v>17</v>
      </c>
      <c r="L48" s="1">
        <v>26</v>
      </c>
    </row>
    <row r="49" spans="1:12" ht="13.5" customHeight="1">
      <c r="A49" s="1" t="s">
        <v>102</v>
      </c>
      <c r="B49" s="1">
        <f t="shared" si="0"/>
        <v>19.5</v>
      </c>
      <c r="C49" t="s">
        <v>86</v>
      </c>
      <c r="D49" s="1" t="s">
        <v>19</v>
      </c>
      <c r="E49" s="1" t="s">
        <v>12</v>
      </c>
      <c r="F49" s="1" t="s">
        <v>90</v>
      </c>
      <c r="G49" s="1" t="s">
        <v>18</v>
      </c>
      <c r="H49" s="1" t="s">
        <v>22</v>
      </c>
      <c r="J49" s="1">
        <v>1</v>
      </c>
      <c r="K49" s="1" t="s">
        <v>17</v>
      </c>
      <c r="L49" s="1">
        <v>19.5</v>
      </c>
    </row>
    <row r="50" spans="1:12" ht="13.5" customHeight="1">
      <c r="A50" s="1" t="s">
        <v>102</v>
      </c>
      <c r="B50" s="1">
        <f t="shared" si="0"/>
        <v>19.5</v>
      </c>
      <c r="C50" t="s">
        <v>86</v>
      </c>
      <c r="D50" s="1" t="s">
        <v>19</v>
      </c>
      <c r="E50" s="1" t="s">
        <v>12</v>
      </c>
      <c r="F50" s="1" t="s">
        <v>90</v>
      </c>
      <c r="G50" s="1" t="s">
        <v>18</v>
      </c>
      <c r="H50" s="1" t="s">
        <v>22</v>
      </c>
      <c r="J50" s="1">
        <v>2</v>
      </c>
      <c r="K50" s="1" t="s">
        <v>17</v>
      </c>
      <c r="L50" s="1">
        <v>19.5</v>
      </c>
    </row>
    <row r="51" spans="1:12" ht="13.5" customHeight="1">
      <c r="A51" s="1" t="s">
        <v>112</v>
      </c>
      <c r="B51" s="1">
        <f t="shared" si="0"/>
        <v>19.5</v>
      </c>
      <c r="C51" t="s">
        <v>86</v>
      </c>
      <c r="D51" s="1" t="s">
        <v>19</v>
      </c>
      <c r="E51" s="1" t="s">
        <v>12</v>
      </c>
      <c r="F51" s="1" t="s">
        <v>90</v>
      </c>
      <c r="G51" s="1" t="s">
        <v>18</v>
      </c>
      <c r="H51" s="1" t="s">
        <v>22</v>
      </c>
      <c r="J51" s="1">
        <v>4</v>
      </c>
      <c r="K51" s="1" t="s">
        <v>17</v>
      </c>
      <c r="L51" s="1">
        <v>19.5</v>
      </c>
    </row>
    <row r="52" spans="1:12" ht="13.5" customHeight="1">
      <c r="A52" s="1" t="s">
        <v>125</v>
      </c>
      <c r="B52" s="1">
        <f t="shared" si="0"/>
        <v>26</v>
      </c>
      <c r="C52" t="s">
        <v>87</v>
      </c>
      <c r="D52" s="1" t="s">
        <v>19</v>
      </c>
      <c r="E52" s="1" t="s">
        <v>12</v>
      </c>
      <c r="F52" s="1" t="s">
        <v>90</v>
      </c>
      <c r="G52" s="1" t="s">
        <v>18</v>
      </c>
      <c r="H52" s="1" t="s">
        <v>22</v>
      </c>
      <c r="J52" s="1">
        <v>1</v>
      </c>
      <c r="K52" s="1" t="s">
        <v>17</v>
      </c>
      <c r="L52" s="1">
        <v>26</v>
      </c>
    </row>
    <row r="53" spans="1:12" ht="13.5" customHeight="1">
      <c r="A53" s="1" t="s">
        <v>125</v>
      </c>
      <c r="B53" s="1">
        <f t="shared" si="0"/>
        <v>26</v>
      </c>
      <c r="C53" t="s">
        <v>87</v>
      </c>
      <c r="D53" s="1" t="s">
        <v>19</v>
      </c>
      <c r="E53" s="1" t="s">
        <v>12</v>
      </c>
      <c r="F53" s="1" t="s">
        <v>90</v>
      </c>
      <c r="G53" s="1" t="s">
        <v>18</v>
      </c>
      <c r="H53" s="1" t="s">
        <v>22</v>
      </c>
      <c r="J53" s="1">
        <v>1</v>
      </c>
      <c r="K53" s="1" t="s">
        <v>17</v>
      </c>
      <c r="L53" s="1">
        <v>26</v>
      </c>
    </row>
    <row r="54" spans="1:12" ht="13.5" customHeight="1">
      <c r="A54" s="1" t="s">
        <v>125</v>
      </c>
      <c r="B54" s="1">
        <f t="shared" si="0"/>
        <v>26</v>
      </c>
      <c r="C54" t="s">
        <v>87</v>
      </c>
      <c r="D54" s="1" t="s">
        <v>19</v>
      </c>
      <c r="E54" s="1" t="s">
        <v>12</v>
      </c>
      <c r="F54" s="1" t="s">
        <v>90</v>
      </c>
      <c r="G54" s="1" t="s">
        <v>18</v>
      </c>
      <c r="H54" s="1" t="s">
        <v>22</v>
      </c>
      <c r="J54" s="1">
        <v>1</v>
      </c>
      <c r="K54" s="1" t="s">
        <v>17</v>
      </c>
      <c r="L54" s="1">
        <v>26</v>
      </c>
    </row>
    <row r="55" spans="1:12" ht="13.5" customHeight="1">
      <c r="A55" s="1" t="s">
        <v>126</v>
      </c>
      <c r="B55" s="1">
        <f t="shared" si="0"/>
        <v>20</v>
      </c>
      <c r="C55" t="s">
        <v>43</v>
      </c>
      <c r="D55" s="1" t="s">
        <v>19</v>
      </c>
      <c r="E55" s="1" t="s">
        <v>12</v>
      </c>
      <c r="F55" s="1" t="s">
        <v>90</v>
      </c>
      <c r="G55" s="1" t="s">
        <v>18</v>
      </c>
      <c r="H55" s="1" t="s">
        <v>105</v>
      </c>
      <c r="J55" s="1">
        <v>1</v>
      </c>
      <c r="K55" s="1" t="s">
        <v>17</v>
      </c>
      <c r="L55" s="1">
        <v>20</v>
      </c>
    </row>
    <row r="56" spans="1:12" ht="13.5" customHeight="1">
      <c r="A56" s="1" t="s">
        <v>126</v>
      </c>
      <c r="B56" s="1">
        <f t="shared" si="0"/>
        <v>20</v>
      </c>
      <c r="C56" t="s">
        <v>43</v>
      </c>
      <c r="D56" s="1" t="s">
        <v>19</v>
      </c>
      <c r="E56" s="1" t="s">
        <v>12</v>
      </c>
      <c r="F56" s="1" t="s">
        <v>90</v>
      </c>
      <c r="G56" s="1" t="s">
        <v>18</v>
      </c>
      <c r="H56" s="1" t="s">
        <v>105</v>
      </c>
      <c r="J56" s="1">
        <v>2</v>
      </c>
      <c r="K56" s="1" t="s">
        <v>17</v>
      </c>
      <c r="L56" s="1">
        <v>20</v>
      </c>
    </row>
    <row r="57" spans="1:12" ht="13.5" customHeight="1">
      <c r="A57" s="1" t="s">
        <v>130</v>
      </c>
      <c r="B57" s="1">
        <f t="shared" si="0"/>
        <v>29.25</v>
      </c>
      <c r="C57" s="1" t="s">
        <v>32</v>
      </c>
      <c r="D57" s="1" t="s">
        <v>19</v>
      </c>
      <c r="E57" s="1" t="s">
        <v>20</v>
      </c>
      <c r="F57" s="1" t="s">
        <v>33</v>
      </c>
      <c r="G57" s="1" t="s">
        <v>18</v>
      </c>
      <c r="H57" s="1" t="s">
        <v>14</v>
      </c>
      <c r="K57" s="1" t="s">
        <v>15</v>
      </c>
      <c r="L57" s="1">
        <f>1.5*13</f>
        <v>19.5</v>
      </c>
    </row>
    <row r="58" spans="1:12" ht="13.5" customHeight="1">
      <c r="A58" s="1" t="s">
        <v>102</v>
      </c>
      <c r="B58" s="1">
        <f t="shared" si="0"/>
        <v>32.5</v>
      </c>
      <c r="C58" s="1" t="s">
        <v>32</v>
      </c>
      <c r="D58" s="1" t="s">
        <v>19</v>
      </c>
      <c r="E58" s="1" t="s">
        <v>20</v>
      </c>
      <c r="F58" s="1" t="s">
        <v>33</v>
      </c>
      <c r="G58" s="1" t="s">
        <v>18</v>
      </c>
      <c r="H58" s="1" t="s">
        <v>14</v>
      </c>
      <c r="J58" s="1">
        <v>1</v>
      </c>
      <c r="K58" s="1" t="s">
        <v>17</v>
      </c>
      <c r="L58" s="1">
        <f>13*2.5</f>
        <v>32.5</v>
      </c>
    </row>
    <row r="59" spans="1:12" ht="13.5" customHeight="1">
      <c r="A59" s="1" t="s">
        <v>102</v>
      </c>
      <c r="B59" s="1">
        <f t="shared" si="0"/>
        <v>32.5</v>
      </c>
      <c r="C59" s="1" t="s">
        <v>32</v>
      </c>
      <c r="D59" s="1" t="s">
        <v>19</v>
      </c>
      <c r="E59" s="1" t="s">
        <v>20</v>
      </c>
      <c r="F59" s="1" t="s">
        <v>33</v>
      </c>
      <c r="G59" s="1" t="s">
        <v>18</v>
      </c>
      <c r="H59" s="1" t="s">
        <v>14</v>
      </c>
      <c r="J59" s="1">
        <v>2</v>
      </c>
      <c r="K59" s="1" t="s">
        <v>17</v>
      </c>
      <c r="L59" s="1">
        <f>13*2.5</f>
        <v>32.5</v>
      </c>
    </row>
    <row r="60" spans="1:12" ht="13.5" customHeight="1">
      <c r="A60" s="1" t="s">
        <v>127</v>
      </c>
      <c r="B60" s="1">
        <f t="shared" si="0"/>
        <v>29.25</v>
      </c>
      <c r="C60" s="1" t="s">
        <v>34</v>
      </c>
      <c r="D60" s="1" t="s">
        <v>19</v>
      </c>
      <c r="E60" s="1" t="s">
        <v>20</v>
      </c>
      <c r="F60" s="1" t="s">
        <v>33</v>
      </c>
      <c r="G60" s="1" t="s">
        <v>18</v>
      </c>
      <c r="H60" s="1" t="s">
        <v>22</v>
      </c>
      <c r="K60" s="1" t="s">
        <v>15</v>
      </c>
      <c r="L60" s="1">
        <f>1.5*13</f>
        <v>19.5</v>
      </c>
    </row>
    <row r="61" spans="1:12" ht="13.5" customHeight="1">
      <c r="A61" s="1" t="s">
        <v>127</v>
      </c>
      <c r="B61" s="1">
        <f t="shared" si="0"/>
        <v>32.5</v>
      </c>
      <c r="C61" s="1" t="s">
        <v>34</v>
      </c>
      <c r="D61" s="1" t="s">
        <v>19</v>
      </c>
      <c r="E61" s="1" t="s">
        <v>20</v>
      </c>
      <c r="F61" s="1" t="s">
        <v>33</v>
      </c>
      <c r="G61" s="1" t="s">
        <v>18</v>
      </c>
      <c r="H61" s="1" t="s">
        <v>22</v>
      </c>
      <c r="J61" s="1">
        <v>1</v>
      </c>
      <c r="K61" s="1" t="s">
        <v>17</v>
      </c>
      <c r="L61" s="1">
        <f>13*2.5</f>
        <v>32.5</v>
      </c>
    </row>
    <row r="62" spans="1:12" ht="13.5" customHeight="1">
      <c r="A62" s="1" t="s">
        <v>128</v>
      </c>
      <c r="B62" s="1">
        <f t="shared" si="0"/>
        <v>32.5</v>
      </c>
      <c r="C62" s="1" t="s">
        <v>34</v>
      </c>
      <c r="D62" s="1" t="s">
        <v>19</v>
      </c>
      <c r="E62" s="1" t="s">
        <v>20</v>
      </c>
      <c r="F62" s="1" t="s">
        <v>33</v>
      </c>
      <c r="G62" s="1" t="s">
        <v>18</v>
      </c>
      <c r="H62" s="1" t="s">
        <v>22</v>
      </c>
      <c r="J62" s="1">
        <v>2</v>
      </c>
      <c r="K62" s="1" t="s">
        <v>17</v>
      </c>
      <c r="L62" s="1">
        <f>13*2.5</f>
        <v>32.5</v>
      </c>
    </row>
    <row r="63" spans="1:12" ht="13.5" customHeight="1">
      <c r="A63" s="1" t="s">
        <v>112</v>
      </c>
      <c r="B63" s="1">
        <f t="shared" si="0"/>
        <v>19.5</v>
      </c>
      <c r="C63" s="1" t="s">
        <v>35</v>
      </c>
      <c r="D63" s="1" t="s">
        <v>19</v>
      </c>
      <c r="E63" s="1" t="s">
        <v>24</v>
      </c>
      <c r="F63" s="1" t="s">
        <v>33</v>
      </c>
      <c r="G63" s="1" t="s">
        <v>18</v>
      </c>
      <c r="H63" s="1" t="s">
        <v>14</v>
      </c>
      <c r="K63" s="1" t="s">
        <v>15</v>
      </c>
      <c r="L63" s="1">
        <v>13</v>
      </c>
    </row>
    <row r="64" spans="1:12" ht="13.5" customHeight="1">
      <c r="A64" s="1" t="s">
        <v>112</v>
      </c>
      <c r="B64" s="1">
        <f t="shared" si="0"/>
        <v>19.5</v>
      </c>
      <c r="C64" s="1" t="s">
        <v>35</v>
      </c>
      <c r="D64" s="1" t="s">
        <v>19</v>
      </c>
      <c r="E64" s="1" t="s">
        <v>24</v>
      </c>
      <c r="F64" s="1" t="s">
        <v>33</v>
      </c>
      <c r="G64" s="1" t="s">
        <v>18</v>
      </c>
      <c r="H64" s="1" t="s">
        <v>14</v>
      </c>
      <c r="J64" s="1">
        <v>1</v>
      </c>
      <c r="K64" s="1" t="s">
        <v>17</v>
      </c>
      <c r="L64">
        <f>13*1.5</f>
        <v>19.5</v>
      </c>
    </row>
    <row r="65" spans="1:12" ht="13.5" customHeight="1">
      <c r="A65" s="1" t="s">
        <v>108</v>
      </c>
      <c r="B65" s="1">
        <f t="shared" si="0"/>
        <v>19.5</v>
      </c>
      <c r="C65" s="1" t="s">
        <v>35</v>
      </c>
      <c r="D65" s="1" t="s">
        <v>19</v>
      </c>
      <c r="E65" s="1" t="s">
        <v>24</v>
      </c>
      <c r="F65" s="1" t="s">
        <v>33</v>
      </c>
      <c r="G65" s="1" t="s">
        <v>18</v>
      </c>
      <c r="H65" s="1" t="s">
        <v>14</v>
      </c>
      <c r="J65" s="1">
        <v>2</v>
      </c>
      <c r="K65" s="1" t="s">
        <v>17</v>
      </c>
      <c r="L65">
        <f>13*1.5</f>
        <v>19.5</v>
      </c>
    </row>
    <row r="66" spans="1:12" ht="13.5" customHeight="1">
      <c r="A66" s="1" t="s">
        <v>127</v>
      </c>
      <c r="B66" s="1">
        <f t="shared" si="0"/>
        <v>19.5</v>
      </c>
      <c r="C66" s="1" t="s">
        <v>36</v>
      </c>
      <c r="D66" s="1" t="s">
        <v>19</v>
      </c>
      <c r="E66" s="1" t="s">
        <v>24</v>
      </c>
      <c r="F66" s="1" t="s">
        <v>33</v>
      </c>
      <c r="G66" s="1" t="s">
        <v>18</v>
      </c>
      <c r="H66" s="1" t="s">
        <v>22</v>
      </c>
      <c r="K66" s="1" t="s">
        <v>15</v>
      </c>
      <c r="L66" s="1">
        <v>13</v>
      </c>
    </row>
    <row r="67" spans="1:12" ht="13.5" customHeight="1">
      <c r="A67" s="1" t="s">
        <v>127</v>
      </c>
      <c r="B67" s="1">
        <f aca="true" t="shared" si="1" ref="B67:B130">IF(K67="cours",1.5*L67,L67)</f>
        <v>19.5</v>
      </c>
      <c r="C67" s="1" t="s">
        <v>36</v>
      </c>
      <c r="D67" s="1" t="s">
        <v>19</v>
      </c>
      <c r="E67" s="1" t="s">
        <v>24</v>
      </c>
      <c r="F67" s="1" t="s">
        <v>33</v>
      </c>
      <c r="G67" s="1" t="s">
        <v>18</v>
      </c>
      <c r="H67" s="1" t="s">
        <v>22</v>
      </c>
      <c r="J67" s="1">
        <v>1</v>
      </c>
      <c r="K67" s="1" t="s">
        <v>17</v>
      </c>
      <c r="L67">
        <f>13*1.5</f>
        <v>19.5</v>
      </c>
    </row>
    <row r="68" spans="1:12" ht="13.5" customHeight="1">
      <c r="A68" s="1" t="s">
        <v>108</v>
      </c>
      <c r="B68" s="1">
        <f t="shared" si="1"/>
        <v>19.5</v>
      </c>
      <c r="C68" s="1" t="s">
        <v>36</v>
      </c>
      <c r="D68" s="1" t="s">
        <v>19</v>
      </c>
      <c r="E68" s="1" t="s">
        <v>24</v>
      </c>
      <c r="F68" s="1" t="s">
        <v>33</v>
      </c>
      <c r="G68" s="1" t="s">
        <v>18</v>
      </c>
      <c r="H68" s="1" t="s">
        <v>22</v>
      </c>
      <c r="J68" s="1">
        <v>2</v>
      </c>
      <c r="K68" s="1" t="s">
        <v>17</v>
      </c>
      <c r="L68">
        <f>13*1.5</f>
        <v>19.5</v>
      </c>
    </row>
    <row r="69" spans="1:12" ht="13.5" customHeight="1">
      <c r="A69" s="1" t="s">
        <v>129</v>
      </c>
      <c r="B69" s="1">
        <f t="shared" si="1"/>
        <v>36</v>
      </c>
      <c r="C69" t="s">
        <v>37</v>
      </c>
      <c r="D69" s="1" t="s">
        <v>19</v>
      </c>
      <c r="E69" s="1" t="s">
        <v>12</v>
      </c>
      <c r="F69" s="1" t="s">
        <v>33</v>
      </c>
      <c r="G69" s="1" t="s">
        <v>18</v>
      </c>
      <c r="H69" t="s">
        <v>14</v>
      </c>
      <c r="I69"/>
      <c r="J69"/>
      <c r="K69" s="1" t="s">
        <v>15</v>
      </c>
      <c r="L69" s="1">
        <v>24</v>
      </c>
    </row>
    <row r="70" spans="1:12" ht="13.5" customHeight="1">
      <c r="A70" s="1" t="s">
        <v>129</v>
      </c>
      <c r="B70" s="1">
        <f t="shared" si="1"/>
        <v>24</v>
      </c>
      <c r="C70" s="1" t="s">
        <v>37</v>
      </c>
      <c r="D70" t="s">
        <v>19</v>
      </c>
      <c r="E70" t="s">
        <v>12</v>
      </c>
      <c r="F70" t="s">
        <v>33</v>
      </c>
      <c r="G70" s="1" t="s">
        <v>18</v>
      </c>
      <c r="H70" s="1" t="s">
        <v>14</v>
      </c>
      <c r="J70" s="3"/>
      <c r="K70" s="1" t="s">
        <v>17</v>
      </c>
      <c r="L70" s="1">
        <v>24</v>
      </c>
    </row>
    <row r="71" spans="1:12" ht="13.5" customHeight="1">
      <c r="A71" s="1" t="s">
        <v>123</v>
      </c>
      <c r="B71" s="1">
        <f t="shared" si="1"/>
        <v>36</v>
      </c>
      <c r="C71" s="1" t="s">
        <v>38</v>
      </c>
      <c r="D71" s="1" t="s">
        <v>19</v>
      </c>
      <c r="E71" s="1" t="s">
        <v>12</v>
      </c>
      <c r="F71" s="1" t="s">
        <v>33</v>
      </c>
      <c r="G71" s="1" t="s">
        <v>18</v>
      </c>
      <c r="H71" s="1" t="s">
        <v>14</v>
      </c>
      <c r="K71" s="1" t="s">
        <v>15</v>
      </c>
      <c r="L71" s="1">
        <v>24</v>
      </c>
    </row>
    <row r="72" spans="1:12" ht="13.5" customHeight="1">
      <c r="A72" s="1" t="s">
        <v>130</v>
      </c>
      <c r="B72" s="1">
        <f t="shared" si="1"/>
        <v>48</v>
      </c>
      <c r="C72" s="1" t="s">
        <v>38</v>
      </c>
      <c r="D72" s="1" t="s">
        <v>19</v>
      </c>
      <c r="E72" s="1" t="s">
        <v>12</v>
      </c>
      <c r="F72" s="1" t="s">
        <v>33</v>
      </c>
      <c r="G72" s="1" t="s">
        <v>18</v>
      </c>
      <c r="H72" s="1" t="s">
        <v>14</v>
      </c>
      <c r="K72" s="1" t="s">
        <v>17</v>
      </c>
      <c r="L72" s="1">
        <v>48</v>
      </c>
    </row>
    <row r="73" spans="1:12" ht="13.5" customHeight="1">
      <c r="A73" s="1" t="s">
        <v>102</v>
      </c>
      <c r="B73" s="1">
        <f t="shared" si="1"/>
        <v>39</v>
      </c>
      <c r="C73" t="s">
        <v>39</v>
      </c>
      <c r="D73" s="1" t="s">
        <v>19</v>
      </c>
      <c r="E73" s="1" t="s">
        <v>40</v>
      </c>
      <c r="F73" s="1" t="s">
        <v>33</v>
      </c>
      <c r="G73" s="1" t="s">
        <v>18</v>
      </c>
      <c r="H73" t="s">
        <v>22</v>
      </c>
      <c r="I73"/>
      <c r="J73"/>
      <c r="K73" s="1" t="s">
        <v>15</v>
      </c>
      <c r="L73" s="1">
        <v>26</v>
      </c>
    </row>
    <row r="74" spans="1:12" ht="13.5" customHeight="1">
      <c r="A74" s="1" t="s">
        <v>102</v>
      </c>
      <c r="B74" s="1">
        <f t="shared" si="1"/>
        <v>26</v>
      </c>
      <c r="C74" s="1" t="s">
        <v>39</v>
      </c>
      <c r="D74" s="1" t="s">
        <v>19</v>
      </c>
      <c r="E74" s="1" t="s">
        <v>40</v>
      </c>
      <c r="F74" s="1" t="s">
        <v>33</v>
      </c>
      <c r="G74" s="1" t="s">
        <v>18</v>
      </c>
      <c r="H74" s="1" t="s">
        <v>22</v>
      </c>
      <c r="K74" s="1" t="s">
        <v>17</v>
      </c>
      <c r="L74" s="1">
        <v>26</v>
      </c>
    </row>
    <row r="75" spans="1:12" ht="13.5" customHeight="1">
      <c r="A75" s="1" t="s">
        <v>118</v>
      </c>
      <c r="B75" s="1">
        <f t="shared" si="1"/>
        <v>39</v>
      </c>
      <c r="C75" s="1" t="s">
        <v>41</v>
      </c>
      <c r="D75" s="1" t="s">
        <v>19</v>
      </c>
      <c r="E75" s="1" t="s">
        <v>40</v>
      </c>
      <c r="F75" s="1" t="s">
        <v>33</v>
      </c>
      <c r="G75" s="1" t="s">
        <v>18</v>
      </c>
      <c r="H75" s="1" t="s">
        <v>14</v>
      </c>
      <c r="K75" s="1" t="s">
        <v>15</v>
      </c>
      <c r="L75" s="1">
        <v>26</v>
      </c>
    </row>
    <row r="76" spans="1:12" ht="13.5" customHeight="1">
      <c r="A76" s="1" t="s">
        <v>118</v>
      </c>
      <c r="B76" s="1">
        <f t="shared" si="1"/>
        <v>26</v>
      </c>
      <c r="C76" s="1" t="s">
        <v>41</v>
      </c>
      <c r="D76" s="1" t="s">
        <v>19</v>
      </c>
      <c r="E76" s="1" t="s">
        <v>40</v>
      </c>
      <c r="F76" s="1" t="s">
        <v>33</v>
      </c>
      <c r="G76" s="1" t="s">
        <v>18</v>
      </c>
      <c r="H76" s="1" t="s">
        <v>14</v>
      </c>
      <c r="K76" s="1" t="s">
        <v>17</v>
      </c>
      <c r="L76" s="1">
        <v>26</v>
      </c>
    </row>
    <row r="77" spans="1:12" ht="13.5" customHeight="1">
      <c r="A77" s="1" t="s">
        <v>123</v>
      </c>
      <c r="B77" s="1">
        <f t="shared" si="1"/>
        <v>36</v>
      </c>
      <c r="C77" s="1" t="s">
        <v>42</v>
      </c>
      <c r="D77" s="1" t="s">
        <v>19</v>
      </c>
      <c r="E77" s="1" t="s">
        <v>40</v>
      </c>
      <c r="F77" s="1" t="s">
        <v>33</v>
      </c>
      <c r="G77" s="1" t="s">
        <v>18</v>
      </c>
      <c r="H77" s="1" t="s">
        <v>22</v>
      </c>
      <c r="K77" s="1" t="s">
        <v>15</v>
      </c>
      <c r="L77" s="1">
        <v>24</v>
      </c>
    </row>
    <row r="78" spans="1:12" ht="13.5" customHeight="1">
      <c r="A78" s="1" t="s">
        <v>130</v>
      </c>
      <c r="B78" s="1">
        <f t="shared" si="1"/>
        <v>24</v>
      </c>
      <c r="C78" s="1" t="s">
        <v>42</v>
      </c>
      <c r="D78" s="1" t="s">
        <v>19</v>
      </c>
      <c r="E78" s="1" t="s">
        <v>40</v>
      </c>
      <c r="F78" s="1" t="s">
        <v>33</v>
      </c>
      <c r="G78" s="1" t="s">
        <v>18</v>
      </c>
      <c r="H78" s="1" t="s">
        <v>22</v>
      </c>
      <c r="K78" s="1" t="s">
        <v>17</v>
      </c>
      <c r="L78" s="1">
        <v>24</v>
      </c>
    </row>
    <row r="79" spans="1:12" ht="13.5" customHeight="1">
      <c r="A79" s="1" t="s">
        <v>125</v>
      </c>
      <c r="B79" s="1">
        <f t="shared" si="1"/>
        <v>39</v>
      </c>
      <c r="C79" s="1" t="s">
        <v>62</v>
      </c>
      <c r="D79" s="1" t="s">
        <v>19</v>
      </c>
      <c r="E79" s="1" t="s">
        <v>12</v>
      </c>
      <c r="F79" s="1" t="s">
        <v>64</v>
      </c>
      <c r="G79" s="1" t="s">
        <v>18</v>
      </c>
      <c r="H79" s="1" t="s">
        <v>75</v>
      </c>
      <c r="J79" s="1">
        <v>1</v>
      </c>
      <c r="K79" s="1" t="s">
        <v>15</v>
      </c>
      <c r="L79" s="1">
        <v>26</v>
      </c>
    </row>
    <row r="80" spans="1:12" ht="13.5" customHeight="1">
      <c r="A80" s="1" t="s">
        <v>125</v>
      </c>
      <c r="B80" s="1">
        <f t="shared" si="1"/>
        <v>22</v>
      </c>
      <c r="C80" s="1" t="s">
        <v>62</v>
      </c>
      <c r="D80" s="1" t="s">
        <v>19</v>
      </c>
      <c r="E80" s="1" t="s">
        <v>12</v>
      </c>
      <c r="F80" s="1" t="s">
        <v>64</v>
      </c>
      <c r="G80" s="1" t="s">
        <v>18</v>
      </c>
      <c r="H80" s="1" t="s">
        <v>76</v>
      </c>
      <c r="J80" s="1">
        <v>1</v>
      </c>
      <c r="K80" s="1" t="s">
        <v>17</v>
      </c>
      <c r="L80" s="1">
        <f>10+9+3</f>
        <v>22</v>
      </c>
    </row>
    <row r="81" spans="1:12" ht="13.5" customHeight="1">
      <c r="A81" s="1" t="s">
        <v>131</v>
      </c>
      <c r="B81" s="1">
        <f t="shared" si="1"/>
        <v>24</v>
      </c>
      <c r="C81" s="1" t="s">
        <v>65</v>
      </c>
      <c r="D81" s="1" t="s">
        <v>19</v>
      </c>
      <c r="E81" s="1" t="s">
        <v>12</v>
      </c>
      <c r="F81" s="1" t="s">
        <v>64</v>
      </c>
      <c r="G81" s="1" t="s">
        <v>18</v>
      </c>
      <c r="H81" s="1" t="s">
        <v>73</v>
      </c>
      <c r="J81" s="1">
        <v>1</v>
      </c>
      <c r="K81" s="1" t="s">
        <v>15</v>
      </c>
      <c r="L81" s="1">
        <v>16</v>
      </c>
    </row>
    <row r="82" spans="1:12" ht="13.5" customHeight="1">
      <c r="A82" s="1" t="s">
        <v>131</v>
      </c>
      <c r="B82" s="1">
        <f t="shared" si="1"/>
        <v>24</v>
      </c>
      <c r="C82" s="1" t="s">
        <v>65</v>
      </c>
      <c r="D82" s="1" t="s">
        <v>19</v>
      </c>
      <c r="E82" s="1" t="s">
        <v>12</v>
      </c>
      <c r="F82" s="1" t="s">
        <v>64</v>
      </c>
      <c r="G82" s="1" t="s">
        <v>18</v>
      </c>
      <c r="H82" s="1" t="s">
        <v>73</v>
      </c>
      <c r="J82" s="1">
        <v>1</v>
      </c>
      <c r="K82" s="1" t="s">
        <v>15</v>
      </c>
      <c r="L82" s="1">
        <f>4+9+3</f>
        <v>16</v>
      </c>
    </row>
    <row r="83" spans="1:12" ht="13.5" customHeight="1">
      <c r="A83" s="1" t="s">
        <v>120</v>
      </c>
      <c r="B83" s="1">
        <f t="shared" si="1"/>
        <v>36</v>
      </c>
      <c r="C83" s="1" t="s">
        <v>91</v>
      </c>
      <c r="D83" s="1" t="s">
        <v>19</v>
      </c>
      <c r="E83" s="1" t="s">
        <v>12</v>
      </c>
      <c r="F83" s="1" t="s">
        <v>64</v>
      </c>
      <c r="G83" s="1" t="s">
        <v>18</v>
      </c>
      <c r="H83" s="1" t="s">
        <v>77</v>
      </c>
      <c r="J83" s="1">
        <v>1</v>
      </c>
      <c r="K83" s="1" t="s">
        <v>15</v>
      </c>
      <c r="L83" s="1">
        <v>24</v>
      </c>
    </row>
    <row r="84" spans="1:12" ht="13.5" customHeight="1">
      <c r="A84" s="1" t="s">
        <v>120</v>
      </c>
      <c r="B84" s="1">
        <f t="shared" si="1"/>
        <v>32</v>
      </c>
      <c r="C84" s="1" t="s">
        <v>91</v>
      </c>
      <c r="D84" s="1" t="s">
        <v>19</v>
      </c>
      <c r="E84" s="1" t="s">
        <v>12</v>
      </c>
      <c r="F84" s="1" t="s">
        <v>64</v>
      </c>
      <c r="G84" s="1" t="s">
        <v>18</v>
      </c>
      <c r="H84" s="1" t="s">
        <v>77</v>
      </c>
      <c r="J84" s="1">
        <v>1</v>
      </c>
      <c r="K84" s="1" t="s">
        <v>17</v>
      </c>
      <c r="L84" s="1">
        <v>32</v>
      </c>
    </row>
    <row r="85" spans="1:12" ht="13.5" customHeight="1">
      <c r="A85" s="1" t="s">
        <v>130</v>
      </c>
      <c r="B85" s="1">
        <f t="shared" si="1"/>
        <v>19.5</v>
      </c>
      <c r="C85" s="1" t="s">
        <v>66</v>
      </c>
      <c r="D85" s="1" t="s">
        <v>19</v>
      </c>
      <c r="E85" s="1" t="s">
        <v>12</v>
      </c>
      <c r="F85" s="1" t="s">
        <v>64</v>
      </c>
      <c r="G85" s="1" t="s">
        <v>18</v>
      </c>
      <c r="H85" s="1" t="s">
        <v>78</v>
      </c>
      <c r="J85" s="1">
        <v>1</v>
      </c>
      <c r="K85" s="1" t="s">
        <v>15</v>
      </c>
      <c r="L85" s="1">
        <v>13</v>
      </c>
    </row>
    <row r="86" spans="1:12" ht="13.5" customHeight="1">
      <c r="A86" s="1" t="s">
        <v>130</v>
      </c>
      <c r="B86" s="1">
        <f t="shared" si="1"/>
        <v>29</v>
      </c>
      <c r="C86" s="1" t="s">
        <v>66</v>
      </c>
      <c r="D86" s="1" t="s">
        <v>19</v>
      </c>
      <c r="E86" s="1" t="s">
        <v>12</v>
      </c>
      <c r="F86" s="1" t="s">
        <v>64</v>
      </c>
      <c r="G86" s="1" t="s">
        <v>18</v>
      </c>
      <c r="H86" s="1" t="s">
        <v>78</v>
      </c>
      <c r="J86" s="1">
        <v>1</v>
      </c>
      <c r="K86" s="1" t="s">
        <v>17</v>
      </c>
      <c r="L86" s="1">
        <f>26+3</f>
        <v>29</v>
      </c>
    </row>
    <row r="87" spans="1:12" ht="13.5" customHeight="1">
      <c r="A87" s="1" t="s">
        <v>123</v>
      </c>
      <c r="B87" s="1">
        <f t="shared" si="1"/>
        <v>19.5</v>
      </c>
      <c r="C87" s="1" t="s">
        <v>92</v>
      </c>
      <c r="D87" s="1" t="s">
        <v>19</v>
      </c>
      <c r="E87" s="1" t="s">
        <v>12</v>
      </c>
      <c r="F87" s="1" t="s">
        <v>64</v>
      </c>
      <c r="G87" s="1" t="s">
        <v>18</v>
      </c>
      <c r="H87" s="1" t="s">
        <v>79</v>
      </c>
      <c r="J87" s="1">
        <v>1</v>
      </c>
      <c r="K87" s="1" t="s">
        <v>15</v>
      </c>
      <c r="L87" s="1">
        <v>13</v>
      </c>
    </row>
    <row r="88" spans="1:12" ht="13.5" customHeight="1">
      <c r="A88" s="1" t="s">
        <v>123</v>
      </c>
      <c r="B88" s="1">
        <f t="shared" si="1"/>
        <v>22</v>
      </c>
      <c r="C88" s="1" t="s">
        <v>92</v>
      </c>
      <c r="D88" s="1" t="s">
        <v>19</v>
      </c>
      <c r="E88" s="1" t="s">
        <v>12</v>
      </c>
      <c r="F88" s="1" t="s">
        <v>64</v>
      </c>
      <c r="G88" s="1" t="s">
        <v>18</v>
      </c>
      <c r="H88" s="1" t="s">
        <v>79</v>
      </c>
      <c r="J88" s="1">
        <v>1</v>
      </c>
      <c r="K88" s="1" t="s">
        <v>17</v>
      </c>
      <c r="L88" s="1">
        <f>13+7.5+1.5</f>
        <v>22</v>
      </c>
    </row>
    <row r="89" spans="1:12" ht="13.5" customHeight="1">
      <c r="A89" s="1" t="s">
        <v>129</v>
      </c>
      <c r="B89" s="1">
        <f t="shared" si="1"/>
        <v>19.5</v>
      </c>
      <c r="C89" s="1" t="s">
        <v>93</v>
      </c>
      <c r="D89" s="1" t="s">
        <v>19</v>
      </c>
      <c r="E89" s="1" t="s">
        <v>12</v>
      </c>
      <c r="F89" s="1" t="s">
        <v>64</v>
      </c>
      <c r="G89" s="1" t="s">
        <v>18</v>
      </c>
      <c r="H89" s="1" t="s">
        <v>80</v>
      </c>
      <c r="J89" s="1">
        <v>1</v>
      </c>
      <c r="K89" s="1" t="s">
        <v>15</v>
      </c>
      <c r="L89" s="1">
        <v>13</v>
      </c>
    </row>
    <row r="90" spans="1:12" ht="13.5" customHeight="1">
      <c r="A90" s="1" t="s">
        <v>129</v>
      </c>
      <c r="B90" s="1">
        <f t="shared" si="1"/>
        <v>22</v>
      </c>
      <c r="C90" s="1" t="s">
        <v>93</v>
      </c>
      <c r="D90" s="1" t="s">
        <v>19</v>
      </c>
      <c r="E90" s="1" t="s">
        <v>12</v>
      </c>
      <c r="F90" s="1" t="s">
        <v>64</v>
      </c>
      <c r="G90" s="1" t="s">
        <v>18</v>
      </c>
      <c r="H90" s="1" t="s">
        <v>80</v>
      </c>
      <c r="J90" s="1">
        <v>1</v>
      </c>
      <c r="K90" s="1" t="s">
        <v>17</v>
      </c>
      <c r="L90" s="1">
        <f>13+7.5+1.5</f>
        <v>22</v>
      </c>
    </row>
    <row r="91" spans="1:12" ht="13.5" customHeight="1">
      <c r="A91" s="1" t="s">
        <v>133</v>
      </c>
      <c r="B91" s="1">
        <f t="shared" si="1"/>
        <v>39</v>
      </c>
      <c r="C91" s="1" t="s">
        <v>67</v>
      </c>
      <c r="D91" s="1" t="s">
        <v>19</v>
      </c>
      <c r="E91" s="1" t="s">
        <v>12</v>
      </c>
      <c r="F91" s="1" t="s">
        <v>64</v>
      </c>
      <c r="G91" s="1" t="s">
        <v>18</v>
      </c>
      <c r="H91" s="1" t="s">
        <v>81</v>
      </c>
      <c r="J91" s="1">
        <v>1</v>
      </c>
      <c r="K91" s="1" t="s">
        <v>15</v>
      </c>
      <c r="L91" s="1">
        <v>26</v>
      </c>
    </row>
    <row r="92" spans="1:12" ht="13.5" customHeight="1">
      <c r="A92" s="1" t="s">
        <v>133</v>
      </c>
      <c r="B92" s="1">
        <f t="shared" si="1"/>
        <v>22</v>
      </c>
      <c r="C92" s="1" t="s">
        <v>67</v>
      </c>
      <c r="D92" s="1" t="s">
        <v>19</v>
      </c>
      <c r="E92" s="1" t="s">
        <v>12</v>
      </c>
      <c r="F92" s="1" t="s">
        <v>64</v>
      </c>
      <c r="G92" s="1" t="s">
        <v>18</v>
      </c>
      <c r="H92" s="1" t="s">
        <v>81</v>
      </c>
      <c r="J92" s="1">
        <v>1</v>
      </c>
      <c r="K92" s="1" t="s">
        <v>68</v>
      </c>
      <c r="L92" s="1">
        <f>19+3</f>
        <v>22</v>
      </c>
    </row>
    <row r="93" spans="1:12" ht="13.5" customHeight="1">
      <c r="A93" s="1" t="s">
        <v>134</v>
      </c>
      <c r="B93" s="1">
        <f t="shared" si="1"/>
        <v>23.5</v>
      </c>
      <c r="C93" s="1" t="s">
        <v>69</v>
      </c>
      <c r="D93" s="1" t="s">
        <v>19</v>
      </c>
      <c r="E93" s="1" t="s">
        <v>12</v>
      </c>
      <c r="F93" s="1" t="s">
        <v>64</v>
      </c>
      <c r="G93" s="1" t="s">
        <v>18</v>
      </c>
      <c r="H93" s="1" t="s">
        <v>82</v>
      </c>
      <c r="J93" s="1">
        <v>1</v>
      </c>
      <c r="K93" s="1" t="s">
        <v>17</v>
      </c>
      <c r="L93" s="1">
        <v>23.5</v>
      </c>
    </row>
    <row r="94" spans="1:12" ht="13.5" customHeight="1">
      <c r="A94" s="1" t="s">
        <v>122</v>
      </c>
      <c r="B94" s="1">
        <f t="shared" si="1"/>
        <v>17.5</v>
      </c>
      <c r="C94" s="1" t="s">
        <v>69</v>
      </c>
      <c r="D94" s="1" t="s">
        <v>19</v>
      </c>
      <c r="E94" s="1" t="s">
        <v>12</v>
      </c>
      <c r="F94" s="1" t="s">
        <v>64</v>
      </c>
      <c r="G94" s="1" t="s">
        <v>18</v>
      </c>
      <c r="H94" s="1" t="s">
        <v>82</v>
      </c>
      <c r="J94" s="1">
        <v>1</v>
      </c>
      <c r="K94" s="1" t="s">
        <v>17</v>
      </c>
      <c r="L94" s="1">
        <v>17.5</v>
      </c>
    </row>
    <row r="95" spans="1:12" ht="13.5" customHeight="1">
      <c r="A95" s="1" t="s">
        <v>133</v>
      </c>
      <c r="B95" s="1">
        <f t="shared" si="1"/>
        <v>6</v>
      </c>
      <c r="C95" s="1" t="s">
        <v>83</v>
      </c>
      <c r="D95" s="1" t="s">
        <v>19</v>
      </c>
      <c r="E95" s="1" t="s">
        <v>12</v>
      </c>
      <c r="F95" s="1" t="s">
        <v>64</v>
      </c>
      <c r="G95" s="1" t="s">
        <v>18</v>
      </c>
      <c r="H95" s="1" t="s">
        <v>82</v>
      </c>
      <c r="J95" s="1">
        <v>1</v>
      </c>
      <c r="K95" s="1" t="s">
        <v>17</v>
      </c>
      <c r="L95" s="1">
        <v>6</v>
      </c>
    </row>
    <row r="96" spans="1:12" ht="13.5" customHeight="1">
      <c r="A96" s="1" t="s">
        <v>134</v>
      </c>
      <c r="B96" s="1">
        <f t="shared" si="1"/>
        <v>5.5</v>
      </c>
      <c r="C96" s="1" t="s">
        <v>83</v>
      </c>
      <c r="D96" s="1" t="s">
        <v>19</v>
      </c>
      <c r="E96" s="1" t="s">
        <v>12</v>
      </c>
      <c r="F96" s="1" t="s">
        <v>64</v>
      </c>
      <c r="G96" s="1" t="s">
        <v>18</v>
      </c>
      <c r="H96" s="1" t="s">
        <v>82</v>
      </c>
      <c r="J96" s="1">
        <v>1</v>
      </c>
      <c r="K96" s="1" t="s">
        <v>17</v>
      </c>
      <c r="L96" s="1">
        <v>5.5</v>
      </c>
    </row>
    <row r="97" spans="1:12" ht="13.5" customHeight="1">
      <c r="A97" s="1" t="s">
        <v>120</v>
      </c>
      <c r="B97" s="1">
        <f t="shared" si="1"/>
        <v>5.5</v>
      </c>
      <c r="C97" s="1" t="s">
        <v>83</v>
      </c>
      <c r="D97" s="1" t="s">
        <v>19</v>
      </c>
      <c r="E97" s="1" t="s">
        <v>12</v>
      </c>
      <c r="F97" s="1" t="s">
        <v>64</v>
      </c>
      <c r="G97" s="1" t="s">
        <v>18</v>
      </c>
      <c r="H97" s="1" t="s">
        <v>82</v>
      </c>
      <c r="J97" s="1">
        <v>1</v>
      </c>
      <c r="K97" s="1" t="s">
        <v>17</v>
      </c>
      <c r="L97" s="1">
        <v>5.5</v>
      </c>
    </row>
    <row r="98" spans="1:12" ht="13.5" customHeight="1">
      <c r="A98" s="1" t="s">
        <v>137</v>
      </c>
      <c r="B98" s="1">
        <f t="shared" si="1"/>
        <v>13.5</v>
      </c>
      <c r="C98" s="1" t="s">
        <v>107</v>
      </c>
      <c r="D98" s="1" t="s">
        <v>19</v>
      </c>
      <c r="E98" s="1" t="s">
        <v>12</v>
      </c>
      <c r="F98" s="1" t="s">
        <v>64</v>
      </c>
      <c r="G98" s="1" t="s">
        <v>18</v>
      </c>
      <c r="H98" s="1" t="s">
        <v>111</v>
      </c>
      <c r="J98" s="1">
        <v>1</v>
      </c>
      <c r="K98" s="1" t="s">
        <v>15</v>
      </c>
      <c r="L98" s="1">
        <v>9</v>
      </c>
    </row>
    <row r="99" spans="1:12" ht="13.5" customHeight="1">
      <c r="A99" s="1" t="s">
        <v>137</v>
      </c>
      <c r="B99" s="1">
        <f t="shared" si="1"/>
        <v>18</v>
      </c>
      <c r="C99" s="1" t="s">
        <v>107</v>
      </c>
      <c r="D99" s="1" t="s">
        <v>19</v>
      </c>
      <c r="E99" s="1" t="s">
        <v>12</v>
      </c>
      <c r="F99" s="1" t="s">
        <v>64</v>
      </c>
      <c r="G99" s="1" t="s">
        <v>18</v>
      </c>
      <c r="H99" s="1" t="s">
        <v>111</v>
      </c>
      <c r="J99" s="1">
        <v>1</v>
      </c>
      <c r="K99" s="1" t="s">
        <v>17</v>
      </c>
      <c r="L99" s="1">
        <v>18</v>
      </c>
    </row>
    <row r="100" spans="1:12" ht="13.5" customHeight="1">
      <c r="A100" s="1" t="s">
        <v>123</v>
      </c>
      <c r="B100" s="1">
        <f t="shared" si="1"/>
        <v>6</v>
      </c>
      <c r="C100" s="1" t="s">
        <v>107</v>
      </c>
      <c r="D100" s="1" t="s">
        <v>19</v>
      </c>
      <c r="E100" s="1" t="s">
        <v>12</v>
      </c>
      <c r="F100" s="1" t="s">
        <v>64</v>
      </c>
      <c r="G100" s="1" t="s">
        <v>18</v>
      </c>
      <c r="H100" s="1" t="s">
        <v>109</v>
      </c>
      <c r="J100" s="1">
        <v>1</v>
      </c>
      <c r="K100" s="1" t="s">
        <v>15</v>
      </c>
      <c r="L100" s="1">
        <v>4</v>
      </c>
    </row>
    <row r="101" spans="1:12" ht="13.5" customHeight="1">
      <c r="A101" s="1" t="s">
        <v>123</v>
      </c>
      <c r="B101" s="1">
        <f t="shared" si="1"/>
        <v>11</v>
      </c>
      <c r="C101" s="1" t="s">
        <v>107</v>
      </c>
      <c r="D101" s="1" t="s">
        <v>19</v>
      </c>
      <c r="E101" s="1" t="s">
        <v>12</v>
      </c>
      <c r="F101" s="1" t="s">
        <v>64</v>
      </c>
      <c r="G101" s="1" t="s">
        <v>18</v>
      </c>
      <c r="H101" s="1" t="s">
        <v>110</v>
      </c>
      <c r="J101" s="1">
        <v>1</v>
      </c>
      <c r="K101" s="1" t="s">
        <v>17</v>
      </c>
      <c r="L101" s="1">
        <v>11</v>
      </c>
    </row>
    <row r="102" spans="1:12" ht="13.5" customHeight="1">
      <c r="A102" s="1" t="s">
        <v>132</v>
      </c>
      <c r="B102" s="1">
        <f t="shared" si="1"/>
        <v>39</v>
      </c>
      <c r="C102" s="4" t="s">
        <v>94</v>
      </c>
      <c r="D102" s="1" t="s">
        <v>19</v>
      </c>
      <c r="E102" s="1" t="s">
        <v>95</v>
      </c>
      <c r="F102" s="1" t="s">
        <v>64</v>
      </c>
      <c r="G102" s="1" t="s">
        <v>18</v>
      </c>
      <c r="J102" s="1">
        <v>1</v>
      </c>
      <c r="K102" s="1" t="s">
        <v>15</v>
      </c>
      <c r="L102" s="1">
        <v>26</v>
      </c>
    </row>
    <row r="103" spans="1:12" ht="13.5" customHeight="1">
      <c r="A103" s="1" t="s">
        <v>132</v>
      </c>
      <c r="B103" s="1">
        <f t="shared" si="1"/>
        <v>24</v>
      </c>
      <c r="C103" s="4" t="s">
        <v>94</v>
      </c>
      <c r="D103" s="1" t="s">
        <v>19</v>
      </c>
      <c r="E103" s="1" t="s">
        <v>95</v>
      </c>
      <c r="F103" s="1" t="s">
        <v>64</v>
      </c>
      <c r="G103" s="1" t="s">
        <v>18</v>
      </c>
      <c r="J103" s="1">
        <v>1</v>
      </c>
      <c r="K103" s="1" t="s">
        <v>17</v>
      </c>
      <c r="L103" s="1">
        <f>16+5+3</f>
        <v>24</v>
      </c>
    </row>
    <row r="104" spans="1:12" ht="13.5" customHeight="1">
      <c r="A104" s="1" t="s">
        <v>129</v>
      </c>
      <c r="B104" s="1">
        <f t="shared" si="1"/>
        <v>39</v>
      </c>
      <c r="C104" s="4" t="s">
        <v>74</v>
      </c>
      <c r="D104" s="1" t="s">
        <v>19</v>
      </c>
      <c r="E104" s="1" t="s">
        <v>95</v>
      </c>
      <c r="F104" s="1" t="s">
        <v>64</v>
      </c>
      <c r="G104" s="1" t="s">
        <v>18</v>
      </c>
      <c r="J104" s="1">
        <v>1</v>
      </c>
      <c r="K104" s="1" t="s">
        <v>15</v>
      </c>
      <c r="L104" s="1">
        <v>26</v>
      </c>
    </row>
    <row r="105" spans="1:12" ht="13.5" customHeight="1">
      <c r="A105" s="1" t="s">
        <v>129</v>
      </c>
      <c r="B105" s="1">
        <f t="shared" si="1"/>
        <v>24</v>
      </c>
      <c r="C105" s="4" t="s">
        <v>74</v>
      </c>
      <c r="D105" s="1" t="s">
        <v>19</v>
      </c>
      <c r="E105" s="1" t="s">
        <v>95</v>
      </c>
      <c r="F105" s="1" t="s">
        <v>64</v>
      </c>
      <c r="G105" s="1" t="s">
        <v>18</v>
      </c>
      <c r="J105" s="1">
        <v>1</v>
      </c>
      <c r="K105" s="1" t="s">
        <v>17</v>
      </c>
      <c r="L105" s="1">
        <f>16+5+3</f>
        <v>24</v>
      </c>
    </row>
    <row r="106" spans="1:12" ht="13.5" customHeight="1">
      <c r="A106" s="1" t="s">
        <v>118</v>
      </c>
      <c r="B106" s="1">
        <f t="shared" si="1"/>
        <v>39</v>
      </c>
      <c r="C106" s="4" t="s">
        <v>96</v>
      </c>
      <c r="D106" s="1" t="s">
        <v>19</v>
      </c>
      <c r="E106" s="1" t="s">
        <v>95</v>
      </c>
      <c r="F106" s="1" t="s">
        <v>64</v>
      </c>
      <c r="G106" s="1" t="s">
        <v>18</v>
      </c>
      <c r="J106" s="1">
        <v>1</v>
      </c>
      <c r="K106" s="1" t="s">
        <v>15</v>
      </c>
      <c r="L106" s="1">
        <v>26</v>
      </c>
    </row>
    <row r="107" spans="1:12" ht="13.5" customHeight="1">
      <c r="A107" s="1" t="s">
        <v>118</v>
      </c>
      <c r="B107" s="1">
        <f t="shared" si="1"/>
        <v>19</v>
      </c>
      <c r="C107" s="4" t="s">
        <v>96</v>
      </c>
      <c r="D107" s="1" t="s">
        <v>19</v>
      </c>
      <c r="E107" s="1" t="s">
        <v>95</v>
      </c>
      <c r="F107" s="1" t="s">
        <v>64</v>
      </c>
      <c r="G107" s="1" t="s">
        <v>18</v>
      </c>
      <c r="J107" s="1">
        <v>1</v>
      </c>
      <c r="K107" s="1" t="s">
        <v>17</v>
      </c>
      <c r="L107" s="1">
        <f>6+10+3</f>
        <v>19</v>
      </c>
    </row>
    <row r="108" spans="1:12" ht="13.5" customHeight="1">
      <c r="A108" s="1" t="s">
        <v>133</v>
      </c>
      <c r="B108" s="1">
        <f t="shared" si="1"/>
        <v>39</v>
      </c>
      <c r="C108" s="4" t="s">
        <v>97</v>
      </c>
      <c r="D108" s="1" t="s">
        <v>19</v>
      </c>
      <c r="E108" s="1" t="s">
        <v>95</v>
      </c>
      <c r="F108" s="1" t="s">
        <v>64</v>
      </c>
      <c r="G108" s="1" t="s">
        <v>18</v>
      </c>
      <c r="J108" s="1">
        <v>1</v>
      </c>
      <c r="K108" s="1" t="s">
        <v>15</v>
      </c>
      <c r="L108" s="1">
        <v>26</v>
      </c>
    </row>
    <row r="109" spans="1:12" ht="13.5" customHeight="1">
      <c r="A109" s="1" t="s">
        <v>133</v>
      </c>
      <c r="B109" s="1">
        <f t="shared" si="1"/>
        <v>29</v>
      </c>
      <c r="C109" s="4" t="s">
        <v>97</v>
      </c>
      <c r="D109" s="1" t="s">
        <v>19</v>
      </c>
      <c r="E109" s="1" t="s">
        <v>95</v>
      </c>
      <c r="F109" s="1" t="s">
        <v>64</v>
      </c>
      <c r="G109" s="1" t="s">
        <v>18</v>
      </c>
      <c r="J109" s="1">
        <v>1</v>
      </c>
      <c r="K109" s="1" t="s">
        <v>17</v>
      </c>
      <c r="L109" s="1">
        <f>26+3</f>
        <v>29</v>
      </c>
    </row>
    <row r="110" spans="1:12" ht="13.5" customHeight="1">
      <c r="A110" s="1" t="s">
        <v>129</v>
      </c>
      <c r="B110" s="1">
        <f t="shared" si="1"/>
        <v>19.5</v>
      </c>
      <c r="C110" s="4" t="s">
        <v>98</v>
      </c>
      <c r="D110" s="1" t="s">
        <v>19</v>
      </c>
      <c r="E110" s="1" t="s">
        <v>95</v>
      </c>
      <c r="F110" s="1" t="s">
        <v>64</v>
      </c>
      <c r="G110" s="1" t="s">
        <v>18</v>
      </c>
      <c r="J110" s="1">
        <v>1</v>
      </c>
      <c r="K110" s="1" t="s">
        <v>15</v>
      </c>
      <c r="L110" s="1">
        <v>13</v>
      </c>
    </row>
    <row r="111" spans="1:12" ht="13.5" customHeight="1">
      <c r="A111" s="1" t="s">
        <v>129</v>
      </c>
      <c r="B111" s="1">
        <f t="shared" si="1"/>
        <v>29</v>
      </c>
      <c r="C111" s="4" t="s">
        <v>98</v>
      </c>
      <c r="D111" s="1" t="s">
        <v>19</v>
      </c>
      <c r="E111" s="1" t="s">
        <v>95</v>
      </c>
      <c r="F111" s="1" t="s">
        <v>64</v>
      </c>
      <c r="G111" s="1" t="s">
        <v>18</v>
      </c>
      <c r="J111" s="1">
        <v>1</v>
      </c>
      <c r="K111" s="1" t="s">
        <v>17</v>
      </c>
      <c r="L111" s="1">
        <f>26+3</f>
        <v>29</v>
      </c>
    </row>
    <row r="112" spans="1:12" ht="13.5" customHeight="1">
      <c r="A112" s="1" t="s">
        <v>135</v>
      </c>
      <c r="B112" s="1">
        <f t="shared" si="1"/>
        <v>29.25</v>
      </c>
      <c r="C112" s="4" t="s">
        <v>99</v>
      </c>
      <c r="D112" s="1" t="s">
        <v>19</v>
      </c>
      <c r="E112" s="1" t="s">
        <v>95</v>
      </c>
      <c r="F112" s="1" t="s">
        <v>64</v>
      </c>
      <c r="G112" s="1" t="s">
        <v>18</v>
      </c>
      <c r="J112" s="1">
        <v>1</v>
      </c>
      <c r="K112" s="1" t="s">
        <v>15</v>
      </c>
      <c r="L112" s="1">
        <v>19.5</v>
      </c>
    </row>
    <row r="113" spans="1:12" ht="13.5" customHeight="1">
      <c r="A113" s="1" t="s">
        <v>135</v>
      </c>
      <c r="B113" s="1">
        <f t="shared" si="1"/>
        <v>22.5</v>
      </c>
      <c r="C113" s="4" t="s">
        <v>99</v>
      </c>
      <c r="D113" s="1" t="s">
        <v>19</v>
      </c>
      <c r="E113" s="1" t="s">
        <v>95</v>
      </c>
      <c r="F113" s="1" t="s">
        <v>64</v>
      </c>
      <c r="G113" s="1" t="s">
        <v>18</v>
      </c>
      <c r="J113" s="1">
        <v>1</v>
      </c>
      <c r="K113" s="1" t="s">
        <v>17</v>
      </c>
      <c r="L113" s="1">
        <f>19.5+3</f>
        <v>22.5</v>
      </c>
    </row>
    <row r="114" spans="1:12" ht="13.5" customHeight="1">
      <c r="A114" s="1" t="s">
        <v>132</v>
      </c>
      <c r="B114" s="1">
        <f t="shared" si="1"/>
        <v>67.5</v>
      </c>
      <c r="C114" s="4" t="s">
        <v>100</v>
      </c>
      <c r="D114" s="1" t="s">
        <v>19</v>
      </c>
      <c r="E114" s="1" t="s">
        <v>95</v>
      </c>
      <c r="F114" s="1" t="s">
        <v>64</v>
      </c>
      <c r="G114" s="1" t="s">
        <v>18</v>
      </c>
      <c r="J114" s="1">
        <v>1</v>
      </c>
      <c r="K114" s="1" t="s">
        <v>15</v>
      </c>
      <c r="L114" s="1">
        <v>45</v>
      </c>
    </row>
    <row r="115" spans="1:12" ht="13.5" customHeight="1">
      <c r="A115" s="1" t="s">
        <v>132</v>
      </c>
      <c r="B115" s="1">
        <f t="shared" si="1"/>
        <v>31</v>
      </c>
      <c r="C115" s="4" t="s">
        <v>100</v>
      </c>
      <c r="D115" s="1" t="s">
        <v>19</v>
      </c>
      <c r="E115" s="1" t="s">
        <v>95</v>
      </c>
      <c r="F115" s="1" t="s">
        <v>64</v>
      </c>
      <c r="G115" s="1" t="s">
        <v>18</v>
      </c>
      <c r="J115" s="1">
        <v>1</v>
      </c>
      <c r="K115" s="1" t="s">
        <v>17</v>
      </c>
      <c r="L115" s="1">
        <f>28+3</f>
        <v>31</v>
      </c>
    </row>
    <row r="116" spans="1:12" ht="13.5" customHeight="1">
      <c r="A116" s="1" t="s">
        <v>132</v>
      </c>
      <c r="B116" s="1">
        <f t="shared" si="1"/>
        <v>40</v>
      </c>
      <c r="C116" s="4" t="s">
        <v>101</v>
      </c>
      <c r="D116" s="1" t="s">
        <v>19</v>
      </c>
      <c r="E116" s="1" t="s">
        <v>95</v>
      </c>
      <c r="F116" s="1" t="s">
        <v>64</v>
      </c>
      <c r="G116" s="1" t="s">
        <v>18</v>
      </c>
      <c r="J116" s="1">
        <v>1</v>
      </c>
      <c r="K116" s="1" t="s">
        <v>17</v>
      </c>
      <c r="L116" s="1">
        <v>40</v>
      </c>
    </row>
    <row r="117" spans="1:12" ht="13.5" customHeight="1">
      <c r="A117" s="1" t="s">
        <v>133</v>
      </c>
      <c r="B117" s="1">
        <f t="shared" si="1"/>
        <v>40</v>
      </c>
      <c r="C117" s="4" t="s">
        <v>101</v>
      </c>
      <c r="D117" s="1" t="s">
        <v>19</v>
      </c>
      <c r="E117" s="1" t="s">
        <v>95</v>
      </c>
      <c r="F117" s="1" t="s">
        <v>64</v>
      </c>
      <c r="G117" s="1" t="s">
        <v>18</v>
      </c>
      <c r="J117" s="1">
        <v>1</v>
      </c>
      <c r="K117" s="1" t="s">
        <v>17</v>
      </c>
      <c r="L117" s="1">
        <v>40</v>
      </c>
    </row>
    <row r="118" spans="1:12" ht="13.5" customHeight="1">
      <c r="A118" s="1" t="s">
        <v>123</v>
      </c>
      <c r="B118" s="1">
        <f t="shared" si="1"/>
        <v>29.25</v>
      </c>
      <c r="C118" s="4" t="s">
        <v>42</v>
      </c>
      <c r="D118" s="1" t="s">
        <v>19</v>
      </c>
      <c r="E118" s="1" t="s">
        <v>95</v>
      </c>
      <c r="F118" s="1" t="s">
        <v>64</v>
      </c>
      <c r="G118" s="1" t="s">
        <v>18</v>
      </c>
      <c r="J118" s="1">
        <v>1</v>
      </c>
      <c r="K118" s="1" t="s">
        <v>15</v>
      </c>
      <c r="L118" s="1">
        <v>19.5</v>
      </c>
    </row>
    <row r="119" spans="1:12" ht="13.5" customHeight="1">
      <c r="A119" s="1" t="s">
        <v>123</v>
      </c>
      <c r="B119" s="1">
        <f t="shared" si="1"/>
        <v>22.5</v>
      </c>
      <c r="C119" s="4" t="s">
        <v>42</v>
      </c>
      <c r="D119" s="1" t="s">
        <v>19</v>
      </c>
      <c r="E119" s="1" t="s">
        <v>95</v>
      </c>
      <c r="F119" s="1" t="s">
        <v>64</v>
      </c>
      <c r="G119" s="1" t="s">
        <v>18</v>
      </c>
      <c r="J119" s="1">
        <v>1</v>
      </c>
      <c r="K119" s="1" t="s">
        <v>17</v>
      </c>
      <c r="L119" s="1">
        <f>19.5+3</f>
        <v>22.5</v>
      </c>
    </row>
    <row r="120" spans="1:12" ht="13.5" customHeight="1">
      <c r="A120" s="1" t="s">
        <v>136</v>
      </c>
      <c r="B120" s="1">
        <f t="shared" si="1"/>
        <v>26</v>
      </c>
      <c r="C120" s="1" t="s">
        <v>43</v>
      </c>
      <c r="D120" s="1" t="s">
        <v>19</v>
      </c>
      <c r="E120" s="1" t="s">
        <v>12</v>
      </c>
      <c r="F120" s="1" t="s">
        <v>44</v>
      </c>
      <c r="G120" s="1" t="s">
        <v>18</v>
      </c>
      <c r="H120" s="1" t="s">
        <v>105</v>
      </c>
      <c r="I120" s="1" t="s">
        <v>45</v>
      </c>
      <c r="J120" s="1">
        <v>1</v>
      </c>
      <c r="K120" s="1" t="s">
        <v>17</v>
      </c>
      <c r="L120" s="1">
        <v>26</v>
      </c>
    </row>
    <row r="121" spans="1:12" ht="13.5" customHeight="1">
      <c r="A121" s="1" t="s">
        <v>85</v>
      </c>
      <c r="B121" s="1">
        <f t="shared" si="1"/>
        <v>26</v>
      </c>
      <c r="C121" s="1" t="s">
        <v>43</v>
      </c>
      <c r="D121" s="1" t="s">
        <v>19</v>
      </c>
      <c r="E121" s="1" t="s">
        <v>12</v>
      </c>
      <c r="F121" s="1" t="s">
        <v>44</v>
      </c>
      <c r="G121" s="1" t="s">
        <v>18</v>
      </c>
      <c r="H121" s="1" t="s">
        <v>105</v>
      </c>
      <c r="I121" s="1" t="s">
        <v>45</v>
      </c>
      <c r="J121" s="1">
        <v>1</v>
      </c>
      <c r="K121" s="1" t="s">
        <v>17</v>
      </c>
      <c r="L121" s="1">
        <v>26</v>
      </c>
    </row>
    <row r="122" spans="1:12" ht="13.5" customHeight="1">
      <c r="A122" s="1" t="s">
        <v>136</v>
      </c>
      <c r="B122" s="1">
        <f t="shared" si="1"/>
        <v>26</v>
      </c>
      <c r="C122" s="1" t="s">
        <v>43</v>
      </c>
      <c r="D122" s="1" t="s">
        <v>19</v>
      </c>
      <c r="E122" s="1" t="s">
        <v>12</v>
      </c>
      <c r="F122" s="1" t="s">
        <v>44</v>
      </c>
      <c r="G122" s="1" t="s">
        <v>18</v>
      </c>
      <c r="H122" s="1" t="s">
        <v>105</v>
      </c>
      <c r="I122" s="1" t="s">
        <v>45</v>
      </c>
      <c r="J122" s="1">
        <v>2</v>
      </c>
      <c r="K122" s="1" t="s">
        <v>17</v>
      </c>
      <c r="L122" s="1">
        <v>26</v>
      </c>
    </row>
    <row r="123" spans="1:12" ht="13.5" customHeight="1">
      <c r="A123" s="1" t="s">
        <v>85</v>
      </c>
      <c r="B123" s="1">
        <f t="shared" si="1"/>
        <v>26</v>
      </c>
      <c r="C123" s="1" t="s">
        <v>43</v>
      </c>
      <c r="D123" s="1" t="s">
        <v>19</v>
      </c>
      <c r="E123" s="1" t="s">
        <v>12</v>
      </c>
      <c r="F123" s="1" t="s">
        <v>44</v>
      </c>
      <c r="G123" s="1" t="s">
        <v>18</v>
      </c>
      <c r="H123" s="1" t="s">
        <v>105</v>
      </c>
      <c r="I123" s="1" t="s">
        <v>45</v>
      </c>
      <c r="J123" s="1">
        <v>2</v>
      </c>
      <c r="K123" s="1" t="s">
        <v>17</v>
      </c>
      <c r="L123" s="1">
        <v>26</v>
      </c>
    </row>
    <row r="124" spans="1:12" ht="13.5" customHeight="1">
      <c r="A124" s="1" t="s">
        <v>136</v>
      </c>
      <c r="B124" s="1">
        <f t="shared" si="1"/>
        <v>26</v>
      </c>
      <c r="C124" s="1" t="s">
        <v>43</v>
      </c>
      <c r="D124" s="1" t="s">
        <v>19</v>
      </c>
      <c r="E124" s="1" t="s">
        <v>12</v>
      </c>
      <c r="F124" s="1" t="s">
        <v>44</v>
      </c>
      <c r="G124" s="1" t="s">
        <v>18</v>
      </c>
      <c r="H124" s="1" t="s">
        <v>105</v>
      </c>
      <c r="I124" s="1" t="s">
        <v>46</v>
      </c>
      <c r="J124" s="1">
        <v>1</v>
      </c>
      <c r="K124" s="1" t="s">
        <v>17</v>
      </c>
      <c r="L124" s="1">
        <v>26</v>
      </c>
    </row>
    <row r="125" spans="1:12" ht="13.5" customHeight="1">
      <c r="A125" s="1" t="s">
        <v>85</v>
      </c>
      <c r="B125" s="1">
        <f t="shared" si="1"/>
        <v>26</v>
      </c>
      <c r="C125" s="1" t="s">
        <v>43</v>
      </c>
      <c r="D125" s="1" t="s">
        <v>19</v>
      </c>
      <c r="E125" s="1" t="s">
        <v>12</v>
      </c>
      <c r="F125" s="1" t="s">
        <v>44</v>
      </c>
      <c r="G125" s="1" t="s">
        <v>18</v>
      </c>
      <c r="H125" s="1" t="s">
        <v>105</v>
      </c>
      <c r="I125" s="1" t="s">
        <v>46</v>
      </c>
      <c r="J125" s="1">
        <v>1</v>
      </c>
      <c r="K125" s="1" t="s">
        <v>17</v>
      </c>
      <c r="L125" s="1">
        <v>26</v>
      </c>
    </row>
    <row r="126" spans="1:12" ht="13.5" customHeight="1">
      <c r="A126" s="1" t="s">
        <v>136</v>
      </c>
      <c r="B126" s="1">
        <f t="shared" si="1"/>
        <v>19.5</v>
      </c>
      <c r="C126" s="1" t="s">
        <v>43</v>
      </c>
      <c r="D126" s="1" t="s">
        <v>19</v>
      </c>
      <c r="E126" s="1" t="s">
        <v>12</v>
      </c>
      <c r="F126" s="1" t="s">
        <v>44</v>
      </c>
      <c r="G126" s="1" t="s">
        <v>18</v>
      </c>
      <c r="H126" s="1" t="s">
        <v>14</v>
      </c>
      <c r="I126" s="1" t="s">
        <v>45</v>
      </c>
      <c r="J126" s="1">
        <v>1</v>
      </c>
      <c r="K126" s="1" t="s">
        <v>17</v>
      </c>
      <c r="L126" s="1">
        <v>19.5</v>
      </c>
    </row>
    <row r="127" spans="1:12" ht="13.5" customHeight="1">
      <c r="A127" s="1" t="s">
        <v>136</v>
      </c>
      <c r="B127" s="1">
        <f t="shared" si="1"/>
        <v>19.5</v>
      </c>
      <c r="C127" s="1" t="s">
        <v>43</v>
      </c>
      <c r="D127" s="1" t="s">
        <v>19</v>
      </c>
      <c r="E127" s="1" t="s">
        <v>12</v>
      </c>
      <c r="F127" s="1" t="s">
        <v>44</v>
      </c>
      <c r="G127" s="1" t="s">
        <v>18</v>
      </c>
      <c r="H127" s="1" t="s">
        <v>14</v>
      </c>
      <c r="I127" s="1" t="s">
        <v>45</v>
      </c>
      <c r="J127" s="1">
        <v>1</v>
      </c>
      <c r="K127" s="1" t="s">
        <v>17</v>
      </c>
      <c r="L127" s="1">
        <v>19.5</v>
      </c>
    </row>
    <row r="128" spans="1:12" ht="13.5" customHeight="1">
      <c r="A128" s="1" t="s">
        <v>136</v>
      </c>
      <c r="B128" s="1">
        <f t="shared" si="1"/>
        <v>19.5</v>
      </c>
      <c r="C128" s="1" t="s">
        <v>43</v>
      </c>
      <c r="D128" s="1" t="s">
        <v>19</v>
      </c>
      <c r="E128" s="1" t="s">
        <v>12</v>
      </c>
      <c r="F128" s="1" t="s">
        <v>44</v>
      </c>
      <c r="G128" s="1" t="s">
        <v>18</v>
      </c>
      <c r="H128" s="1" t="s">
        <v>22</v>
      </c>
      <c r="I128" s="1" t="s">
        <v>46</v>
      </c>
      <c r="J128" s="1">
        <v>1</v>
      </c>
      <c r="K128" s="1" t="s">
        <v>17</v>
      </c>
      <c r="L128" s="1">
        <v>19.5</v>
      </c>
    </row>
    <row r="129" spans="1:12" ht="13.5" customHeight="1">
      <c r="A129" s="1" t="s">
        <v>113</v>
      </c>
      <c r="B129" s="1">
        <f t="shared" si="1"/>
        <v>15</v>
      </c>
      <c r="C129" s="1" t="s">
        <v>27</v>
      </c>
      <c r="D129" s="1" t="s">
        <v>19</v>
      </c>
      <c r="E129" s="1" t="s">
        <v>40</v>
      </c>
      <c r="F129" s="1" t="s">
        <v>44</v>
      </c>
      <c r="G129" s="1" t="s">
        <v>18</v>
      </c>
      <c r="H129" s="1" t="s">
        <v>47</v>
      </c>
      <c r="I129" s="1" t="s">
        <v>45</v>
      </c>
      <c r="J129" s="1">
        <v>1</v>
      </c>
      <c r="K129" s="1" t="s">
        <v>17</v>
      </c>
      <c r="L129" s="1">
        <v>15</v>
      </c>
    </row>
    <row r="130" spans="1:12" ht="13.5" customHeight="1">
      <c r="A130" s="1" t="s">
        <v>113</v>
      </c>
      <c r="B130" s="1">
        <f t="shared" si="1"/>
        <v>15</v>
      </c>
      <c r="C130" s="1" t="s">
        <v>27</v>
      </c>
      <c r="D130" s="1" t="s">
        <v>19</v>
      </c>
      <c r="E130" s="1" t="s">
        <v>40</v>
      </c>
      <c r="F130" s="1" t="s">
        <v>44</v>
      </c>
      <c r="G130" s="1" t="s">
        <v>18</v>
      </c>
      <c r="H130" s="1" t="s">
        <v>47</v>
      </c>
      <c r="I130" s="1" t="s">
        <v>45</v>
      </c>
      <c r="J130" s="1">
        <v>2</v>
      </c>
      <c r="K130" s="1" t="s">
        <v>17</v>
      </c>
      <c r="L130" s="1">
        <v>15</v>
      </c>
    </row>
    <row r="131" spans="1:12" ht="13.5" customHeight="1">
      <c r="A131" s="1" t="s">
        <v>113</v>
      </c>
      <c r="B131" s="1">
        <f aca="true" t="shared" si="2" ref="B131:B173">IF(K131="cours",1.5*L131,L131)</f>
        <v>15</v>
      </c>
      <c r="C131" s="1" t="s">
        <v>27</v>
      </c>
      <c r="D131" s="1" t="s">
        <v>19</v>
      </c>
      <c r="E131" s="1" t="s">
        <v>40</v>
      </c>
      <c r="F131" s="1" t="s">
        <v>44</v>
      </c>
      <c r="G131" s="1" t="s">
        <v>18</v>
      </c>
      <c r="H131" s="1" t="s">
        <v>47</v>
      </c>
      <c r="I131" s="1" t="s">
        <v>46</v>
      </c>
      <c r="J131" s="1">
        <v>3</v>
      </c>
      <c r="K131" s="1" t="s">
        <v>17</v>
      </c>
      <c r="L131" s="1">
        <v>15</v>
      </c>
    </row>
    <row r="132" spans="1:12" ht="13.5" customHeight="1">
      <c r="A132" s="1" t="s">
        <v>133</v>
      </c>
      <c r="B132" s="1">
        <f t="shared" si="2"/>
        <v>7.5</v>
      </c>
      <c r="C132" s="1" t="s">
        <v>104</v>
      </c>
      <c r="D132" s="1" t="s">
        <v>19</v>
      </c>
      <c r="E132" s="1" t="s">
        <v>40</v>
      </c>
      <c r="F132" s="1" t="s">
        <v>44</v>
      </c>
      <c r="G132" s="1" t="s">
        <v>18</v>
      </c>
      <c r="H132" s="1" t="s">
        <v>47</v>
      </c>
      <c r="I132" s="1" t="s">
        <v>46</v>
      </c>
      <c r="J132" s="1">
        <v>3</v>
      </c>
      <c r="K132" s="1" t="s">
        <v>15</v>
      </c>
      <c r="L132" s="1">
        <v>5</v>
      </c>
    </row>
    <row r="133" spans="1:12" ht="13.5" customHeight="1">
      <c r="A133" s="1" t="s">
        <v>133</v>
      </c>
      <c r="B133" s="1">
        <f t="shared" si="2"/>
        <v>10</v>
      </c>
      <c r="C133" s="1" t="s">
        <v>104</v>
      </c>
      <c r="D133" s="1" t="s">
        <v>19</v>
      </c>
      <c r="E133" s="1" t="s">
        <v>40</v>
      </c>
      <c r="F133" s="1" t="s">
        <v>44</v>
      </c>
      <c r="G133" s="1" t="s">
        <v>18</v>
      </c>
      <c r="H133" s="1" t="s">
        <v>47</v>
      </c>
      <c r="I133" s="1" t="s">
        <v>46</v>
      </c>
      <c r="J133" s="1">
        <v>2</v>
      </c>
      <c r="K133" s="1" t="s">
        <v>17</v>
      </c>
      <c r="L133" s="1">
        <v>10</v>
      </c>
    </row>
    <row r="134" spans="1:12" ht="13.5" customHeight="1">
      <c r="A134" s="1" t="s">
        <v>133</v>
      </c>
      <c r="B134" s="1">
        <f t="shared" si="2"/>
        <v>7.5</v>
      </c>
      <c r="C134" s="1" t="s">
        <v>104</v>
      </c>
      <c r="D134" s="1" t="s">
        <v>19</v>
      </c>
      <c r="E134" s="1" t="s">
        <v>40</v>
      </c>
      <c r="F134" s="1" t="s">
        <v>44</v>
      </c>
      <c r="G134" s="1" t="s">
        <v>18</v>
      </c>
      <c r="H134" s="1" t="s">
        <v>47</v>
      </c>
      <c r="I134" s="1" t="s">
        <v>45</v>
      </c>
      <c r="J134" s="1">
        <v>3</v>
      </c>
      <c r="K134" s="1" t="s">
        <v>15</v>
      </c>
      <c r="L134" s="1">
        <v>5</v>
      </c>
    </row>
    <row r="135" spans="1:12" ht="13.5" customHeight="1">
      <c r="A135" s="1" t="s">
        <v>133</v>
      </c>
      <c r="B135" s="1">
        <f t="shared" si="2"/>
        <v>10</v>
      </c>
      <c r="C135" s="1" t="s">
        <v>104</v>
      </c>
      <c r="D135" s="1" t="s">
        <v>19</v>
      </c>
      <c r="E135" s="1" t="s">
        <v>40</v>
      </c>
      <c r="F135" s="1" t="s">
        <v>44</v>
      </c>
      <c r="G135" s="1" t="s">
        <v>18</v>
      </c>
      <c r="H135" s="1" t="s">
        <v>47</v>
      </c>
      <c r="I135" s="1" t="s">
        <v>45</v>
      </c>
      <c r="J135" s="1">
        <v>2</v>
      </c>
      <c r="K135" s="1" t="s">
        <v>17</v>
      </c>
      <c r="L135" s="1">
        <v>10</v>
      </c>
    </row>
    <row r="136" spans="1:12" ht="13.5" customHeight="1">
      <c r="A136" s="1" t="s">
        <v>133</v>
      </c>
      <c r="B136" s="1">
        <f t="shared" si="2"/>
        <v>10</v>
      </c>
      <c r="C136" s="1" t="s">
        <v>104</v>
      </c>
      <c r="D136" s="1" t="s">
        <v>19</v>
      </c>
      <c r="E136" s="1" t="s">
        <v>40</v>
      </c>
      <c r="F136" s="1" t="s">
        <v>44</v>
      </c>
      <c r="G136" s="1" t="s">
        <v>18</v>
      </c>
      <c r="H136" s="1" t="s">
        <v>47</v>
      </c>
      <c r="I136" s="1" t="s">
        <v>45</v>
      </c>
      <c r="J136" s="1">
        <v>3</v>
      </c>
      <c r="K136" s="1" t="s">
        <v>17</v>
      </c>
      <c r="L136" s="1">
        <v>10</v>
      </c>
    </row>
    <row r="137" spans="1:12" ht="13.5" customHeight="1">
      <c r="A137" s="1" t="s">
        <v>112</v>
      </c>
      <c r="B137" s="1">
        <f t="shared" si="2"/>
        <v>15</v>
      </c>
      <c r="C137" s="1" t="s">
        <v>31</v>
      </c>
      <c r="D137" s="1" t="s">
        <v>19</v>
      </c>
      <c r="E137" s="1" t="s">
        <v>40</v>
      </c>
      <c r="F137" s="1" t="s">
        <v>44</v>
      </c>
      <c r="G137" s="1" t="s">
        <v>18</v>
      </c>
      <c r="H137" s="1" t="s">
        <v>47</v>
      </c>
      <c r="I137" s="1" t="s">
        <v>45</v>
      </c>
      <c r="J137" s="1">
        <v>1</v>
      </c>
      <c r="K137" s="1" t="s">
        <v>17</v>
      </c>
      <c r="L137" s="1">
        <v>15</v>
      </c>
    </row>
    <row r="138" spans="1:12" ht="13.5" customHeight="1">
      <c r="A138" s="1" t="s">
        <v>112</v>
      </c>
      <c r="B138" s="1">
        <f t="shared" si="2"/>
        <v>15</v>
      </c>
      <c r="C138" s="1" t="s">
        <v>31</v>
      </c>
      <c r="D138" s="1" t="s">
        <v>19</v>
      </c>
      <c r="E138" s="1" t="s">
        <v>40</v>
      </c>
      <c r="F138" s="1" t="s">
        <v>44</v>
      </c>
      <c r="G138" s="1" t="s">
        <v>18</v>
      </c>
      <c r="H138" s="1" t="s">
        <v>47</v>
      </c>
      <c r="I138" s="1" t="s">
        <v>45</v>
      </c>
      <c r="J138" s="1">
        <v>2</v>
      </c>
      <c r="K138" s="1" t="s">
        <v>17</v>
      </c>
      <c r="L138" s="1">
        <v>15</v>
      </c>
    </row>
    <row r="139" spans="1:12" ht="13.5" customHeight="1">
      <c r="A139" s="1" t="s">
        <v>112</v>
      </c>
      <c r="B139" s="1">
        <f t="shared" si="2"/>
        <v>15</v>
      </c>
      <c r="C139" s="1" t="s">
        <v>31</v>
      </c>
      <c r="D139" s="1" t="s">
        <v>19</v>
      </c>
      <c r="E139" s="1" t="s">
        <v>40</v>
      </c>
      <c r="F139" s="1" t="s">
        <v>44</v>
      </c>
      <c r="G139" s="1" t="s">
        <v>18</v>
      </c>
      <c r="H139" s="1" t="s">
        <v>84</v>
      </c>
      <c r="I139" s="1" t="s">
        <v>46</v>
      </c>
      <c r="J139" s="1">
        <v>3</v>
      </c>
      <c r="K139" s="1" t="s">
        <v>17</v>
      </c>
      <c r="L139" s="1">
        <v>15</v>
      </c>
    </row>
    <row r="140" spans="1:12" ht="13.5" customHeight="1">
      <c r="A140" s="1" t="s">
        <v>122</v>
      </c>
      <c r="B140" s="1">
        <f t="shared" si="2"/>
        <v>24</v>
      </c>
      <c r="C140" s="1" t="s">
        <v>52</v>
      </c>
      <c r="D140" s="1" t="s">
        <v>50</v>
      </c>
      <c r="E140" s="1" t="s">
        <v>24</v>
      </c>
      <c r="F140" s="1" t="s">
        <v>53</v>
      </c>
      <c r="G140" s="1" t="s">
        <v>18</v>
      </c>
      <c r="H140" s="1" t="s">
        <v>14</v>
      </c>
      <c r="J140" s="1">
        <v>2</v>
      </c>
      <c r="K140" s="1" t="s">
        <v>17</v>
      </c>
      <c r="L140" s="1">
        <v>24</v>
      </c>
    </row>
    <row r="141" spans="1:12" ht="13.5" customHeight="1">
      <c r="A141" s="1" t="s">
        <v>122</v>
      </c>
      <c r="B141" s="1">
        <f t="shared" si="2"/>
        <v>24</v>
      </c>
      <c r="C141" s="1" t="s">
        <v>52</v>
      </c>
      <c r="D141" s="1" t="s">
        <v>50</v>
      </c>
      <c r="E141" s="1" t="s">
        <v>24</v>
      </c>
      <c r="F141" s="1" t="s">
        <v>53</v>
      </c>
      <c r="G141" s="1" t="s">
        <v>18</v>
      </c>
      <c r="H141" s="1" t="s">
        <v>14</v>
      </c>
      <c r="J141" s="1">
        <v>3</v>
      </c>
      <c r="K141" s="1" t="s">
        <v>17</v>
      </c>
      <c r="L141" s="1">
        <v>24</v>
      </c>
    </row>
    <row r="142" spans="1:12" ht="13.5" customHeight="1">
      <c r="A142" s="1" t="s">
        <v>122</v>
      </c>
      <c r="B142" s="1">
        <f t="shared" si="2"/>
        <v>24</v>
      </c>
      <c r="C142" s="1" t="s">
        <v>52</v>
      </c>
      <c r="D142" s="1" t="s">
        <v>50</v>
      </c>
      <c r="E142" s="1" t="s">
        <v>24</v>
      </c>
      <c r="F142" s="1" t="s">
        <v>53</v>
      </c>
      <c r="G142" s="1" t="s">
        <v>18</v>
      </c>
      <c r="H142" s="1" t="s">
        <v>14</v>
      </c>
      <c r="J142" s="1">
        <v>4</v>
      </c>
      <c r="K142" s="1" t="s">
        <v>17</v>
      </c>
      <c r="L142" s="1">
        <v>24</v>
      </c>
    </row>
    <row r="143" spans="1:12" ht="12" customHeight="1">
      <c r="A143" s="1" t="s">
        <v>124</v>
      </c>
      <c r="B143" s="1">
        <f t="shared" si="2"/>
        <v>24</v>
      </c>
      <c r="C143" s="1" t="s">
        <v>52</v>
      </c>
      <c r="D143" s="1" t="s">
        <v>50</v>
      </c>
      <c r="E143" s="1" t="s">
        <v>24</v>
      </c>
      <c r="F143" s="1" t="s">
        <v>53</v>
      </c>
      <c r="G143" s="1" t="s">
        <v>18</v>
      </c>
      <c r="H143" s="1" t="s">
        <v>14</v>
      </c>
      <c r="J143" s="1">
        <v>5</v>
      </c>
      <c r="K143" s="1" t="s">
        <v>17</v>
      </c>
      <c r="L143" s="1">
        <v>24</v>
      </c>
    </row>
    <row r="144" spans="1:12" ht="12" customHeight="1">
      <c r="A144" s="1" t="s">
        <v>128</v>
      </c>
      <c r="B144" s="1">
        <f t="shared" si="2"/>
        <v>24</v>
      </c>
      <c r="C144" s="1" t="s">
        <v>52</v>
      </c>
      <c r="D144" s="1" t="s">
        <v>50</v>
      </c>
      <c r="E144" s="1" t="s">
        <v>24</v>
      </c>
      <c r="F144" s="1" t="s">
        <v>53</v>
      </c>
      <c r="G144" s="1" t="s">
        <v>18</v>
      </c>
      <c r="H144" s="1" t="s">
        <v>14</v>
      </c>
      <c r="J144" s="1">
        <v>6</v>
      </c>
      <c r="K144" s="1" t="s">
        <v>17</v>
      </c>
      <c r="L144" s="1">
        <v>24</v>
      </c>
    </row>
    <row r="145" spans="1:12" ht="12" customHeight="1">
      <c r="A145" s="1" t="s">
        <v>128</v>
      </c>
      <c r="B145" s="1">
        <f t="shared" si="2"/>
        <v>24</v>
      </c>
      <c r="C145" s="1" t="s">
        <v>52</v>
      </c>
      <c r="D145" s="1" t="s">
        <v>50</v>
      </c>
      <c r="E145" s="1" t="s">
        <v>24</v>
      </c>
      <c r="F145" s="1" t="s">
        <v>53</v>
      </c>
      <c r="G145" s="1" t="s">
        <v>18</v>
      </c>
      <c r="H145" s="1" t="s">
        <v>14</v>
      </c>
      <c r="J145" s="1">
        <v>7</v>
      </c>
      <c r="K145" s="1" t="s">
        <v>17</v>
      </c>
      <c r="L145" s="1">
        <v>24</v>
      </c>
    </row>
    <row r="146" spans="1:12" ht="13.5" customHeight="1">
      <c r="A146" s="1" t="s">
        <v>106</v>
      </c>
      <c r="B146" s="1">
        <f t="shared" si="2"/>
        <v>24</v>
      </c>
      <c r="C146" s="1" t="s">
        <v>52</v>
      </c>
      <c r="D146" s="1" t="s">
        <v>50</v>
      </c>
      <c r="E146" s="1" t="s">
        <v>24</v>
      </c>
      <c r="F146" s="1" t="s">
        <v>53</v>
      </c>
      <c r="G146" s="1" t="s">
        <v>18</v>
      </c>
      <c r="H146" s="1" t="s">
        <v>14</v>
      </c>
      <c r="J146" s="1">
        <v>9</v>
      </c>
      <c r="K146" s="1" t="s">
        <v>17</v>
      </c>
      <c r="L146" s="1">
        <v>24</v>
      </c>
    </row>
    <row r="147" spans="1:12" ht="13.5" customHeight="1">
      <c r="A147" s="1" t="s">
        <v>106</v>
      </c>
      <c r="B147" s="1">
        <f t="shared" si="2"/>
        <v>24</v>
      </c>
      <c r="C147" s="1" t="s">
        <v>52</v>
      </c>
      <c r="D147" s="1" t="s">
        <v>50</v>
      </c>
      <c r="E147" s="1" t="s">
        <v>24</v>
      </c>
      <c r="F147" s="1" t="s">
        <v>53</v>
      </c>
      <c r="G147" s="1" t="s">
        <v>18</v>
      </c>
      <c r="H147" s="1" t="s">
        <v>14</v>
      </c>
      <c r="J147" s="1">
        <v>1</v>
      </c>
      <c r="K147" s="1" t="s">
        <v>17</v>
      </c>
      <c r="L147" s="1">
        <v>24</v>
      </c>
    </row>
    <row r="148" spans="1:12" ht="13.5" customHeight="1">
      <c r="A148" s="1" t="s">
        <v>106</v>
      </c>
      <c r="B148" s="1">
        <f t="shared" si="2"/>
        <v>24</v>
      </c>
      <c r="C148" s="1" t="s">
        <v>52</v>
      </c>
      <c r="D148" s="1" t="s">
        <v>50</v>
      </c>
      <c r="E148" s="1" t="s">
        <v>24</v>
      </c>
      <c r="F148" s="1" t="s">
        <v>53</v>
      </c>
      <c r="G148" s="1" t="s">
        <v>18</v>
      </c>
      <c r="H148" s="1" t="s">
        <v>14</v>
      </c>
      <c r="J148" s="1">
        <v>8</v>
      </c>
      <c r="K148" s="1" t="s">
        <v>17</v>
      </c>
      <c r="L148" s="1">
        <v>24</v>
      </c>
    </row>
    <row r="149" spans="1:12" ht="13.5" customHeight="1">
      <c r="A149" s="1" t="s">
        <v>106</v>
      </c>
      <c r="B149" s="1">
        <f t="shared" si="2"/>
        <v>24</v>
      </c>
      <c r="C149" s="1" t="s">
        <v>52</v>
      </c>
      <c r="D149" s="1" t="s">
        <v>50</v>
      </c>
      <c r="E149" s="1" t="s">
        <v>24</v>
      </c>
      <c r="F149" s="1" t="s">
        <v>53</v>
      </c>
      <c r="G149" s="1" t="s">
        <v>18</v>
      </c>
      <c r="H149" s="1" t="s">
        <v>14</v>
      </c>
      <c r="J149" s="1">
        <v>8</v>
      </c>
      <c r="K149" s="1" t="s">
        <v>17</v>
      </c>
      <c r="L149" s="1">
        <v>24</v>
      </c>
    </row>
    <row r="150" spans="1:12" ht="13.5" customHeight="1">
      <c r="A150" s="1" t="s">
        <v>117</v>
      </c>
      <c r="B150" s="1">
        <f t="shared" si="2"/>
        <v>27</v>
      </c>
      <c r="C150" s="1" t="s">
        <v>71</v>
      </c>
      <c r="D150" s="1" t="s">
        <v>50</v>
      </c>
      <c r="E150" s="1" t="s">
        <v>24</v>
      </c>
      <c r="F150" s="1" t="s">
        <v>51</v>
      </c>
      <c r="G150" s="1" t="s">
        <v>18</v>
      </c>
      <c r="H150" s="1" t="s">
        <v>14</v>
      </c>
      <c r="K150" s="1" t="s">
        <v>15</v>
      </c>
      <c r="L150" s="1">
        <v>18</v>
      </c>
    </row>
    <row r="151" spans="1:12" ht="13.5" customHeight="1">
      <c r="A151" s="1" t="s">
        <v>117</v>
      </c>
      <c r="B151" s="1">
        <f t="shared" si="2"/>
        <v>18</v>
      </c>
      <c r="C151" s="1" t="s">
        <v>71</v>
      </c>
      <c r="D151" s="1" t="s">
        <v>50</v>
      </c>
      <c r="E151" s="1" t="s">
        <v>24</v>
      </c>
      <c r="F151" s="1" t="s">
        <v>51</v>
      </c>
      <c r="G151" s="1" t="s">
        <v>18</v>
      </c>
      <c r="H151" s="1" t="s">
        <v>14</v>
      </c>
      <c r="K151" s="1" t="s">
        <v>17</v>
      </c>
      <c r="L151" s="1">
        <v>18</v>
      </c>
    </row>
    <row r="152" spans="1:12" ht="13.5" customHeight="1">
      <c r="A152" s="1" t="s">
        <v>119</v>
      </c>
      <c r="B152" s="1">
        <f t="shared" si="2"/>
        <v>18</v>
      </c>
      <c r="C152" s="1" t="s">
        <v>57</v>
      </c>
      <c r="D152" s="1" t="s">
        <v>55</v>
      </c>
      <c r="E152" s="1" t="s">
        <v>40</v>
      </c>
      <c r="F152" s="1" t="s">
        <v>58</v>
      </c>
      <c r="G152" s="1" t="s">
        <v>18</v>
      </c>
      <c r="H152" s="1" t="s">
        <v>14</v>
      </c>
      <c r="J152" s="1">
        <v>1</v>
      </c>
      <c r="K152" s="1" t="s">
        <v>17</v>
      </c>
      <c r="L152" s="1">
        <v>18</v>
      </c>
    </row>
    <row r="153" spans="1:12" ht="13.5" customHeight="1">
      <c r="A153" s="1" t="s">
        <v>119</v>
      </c>
      <c r="B153" s="1">
        <f t="shared" si="2"/>
        <v>18</v>
      </c>
      <c r="C153" s="1" t="s">
        <v>57</v>
      </c>
      <c r="D153" s="1" t="s">
        <v>55</v>
      </c>
      <c r="E153" s="1" t="s">
        <v>40</v>
      </c>
      <c r="F153" s="1" t="s">
        <v>58</v>
      </c>
      <c r="G153" s="1" t="s">
        <v>18</v>
      </c>
      <c r="H153" s="1" t="s">
        <v>14</v>
      </c>
      <c r="J153" s="1">
        <v>2</v>
      </c>
      <c r="K153" s="1" t="s">
        <v>17</v>
      </c>
      <c r="L153" s="1">
        <v>18</v>
      </c>
    </row>
    <row r="154" spans="1:12" ht="13.5" customHeight="1">
      <c r="A154" s="1" t="s">
        <v>119</v>
      </c>
      <c r="B154" s="1">
        <f t="shared" si="2"/>
        <v>18</v>
      </c>
      <c r="C154" s="1" t="s">
        <v>57</v>
      </c>
      <c r="D154" s="1" t="s">
        <v>55</v>
      </c>
      <c r="E154" s="1" t="s">
        <v>40</v>
      </c>
      <c r="F154" s="1" t="s">
        <v>58</v>
      </c>
      <c r="G154" s="1" t="s">
        <v>18</v>
      </c>
      <c r="H154" s="1" t="s">
        <v>14</v>
      </c>
      <c r="J154" s="1">
        <v>3</v>
      </c>
      <c r="K154" s="1" t="s">
        <v>17</v>
      </c>
      <c r="L154" s="1">
        <v>18</v>
      </c>
    </row>
    <row r="155" spans="1:12" ht="13.5" customHeight="1">
      <c r="A155" s="1" t="s">
        <v>119</v>
      </c>
      <c r="B155" s="1">
        <f t="shared" si="2"/>
        <v>18</v>
      </c>
      <c r="C155" s="1" t="s">
        <v>57</v>
      </c>
      <c r="D155" s="1" t="s">
        <v>55</v>
      </c>
      <c r="E155" s="1" t="s">
        <v>40</v>
      </c>
      <c r="F155" s="1" t="s">
        <v>58</v>
      </c>
      <c r="G155" s="1" t="s">
        <v>18</v>
      </c>
      <c r="H155" s="1" t="s">
        <v>14</v>
      </c>
      <c r="J155" s="1">
        <v>4</v>
      </c>
      <c r="K155" s="1" t="s">
        <v>17</v>
      </c>
      <c r="L155" s="1">
        <v>18</v>
      </c>
    </row>
    <row r="156" spans="1:12" ht="13.5" customHeight="1">
      <c r="A156" s="1" t="s">
        <v>119</v>
      </c>
      <c r="B156" s="1">
        <f t="shared" si="2"/>
        <v>52</v>
      </c>
      <c r="C156" s="1" t="s">
        <v>60</v>
      </c>
      <c r="D156" s="1" t="s">
        <v>55</v>
      </c>
      <c r="E156" s="5" t="s">
        <v>12</v>
      </c>
      <c r="F156" s="1" t="s">
        <v>61</v>
      </c>
      <c r="G156" s="1" t="s">
        <v>18</v>
      </c>
      <c r="H156" s="1" t="s">
        <v>49</v>
      </c>
      <c r="K156" s="1" t="s">
        <v>17</v>
      </c>
      <c r="L156" s="1">
        <v>52</v>
      </c>
    </row>
    <row r="157" spans="1:12" ht="13.5" customHeight="1">
      <c r="A157" s="1" t="s">
        <v>122</v>
      </c>
      <c r="B157" s="1">
        <f t="shared" si="2"/>
        <v>15</v>
      </c>
      <c r="C157" s="1" t="s">
        <v>54</v>
      </c>
      <c r="D157" s="1" t="s">
        <v>55</v>
      </c>
      <c r="E157" s="1" t="s">
        <v>20</v>
      </c>
      <c r="F157" s="1" t="s">
        <v>59</v>
      </c>
      <c r="G157" s="1" t="s">
        <v>18</v>
      </c>
      <c r="H157" s="1" t="s">
        <v>22</v>
      </c>
      <c r="J157" s="1">
        <v>1</v>
      </c>
      <c r="K157" s="1" t="s">
        <v>17</v>
      </c>
      <c r="L157" s="1">
        <v>15</v>
      </c>
    </row>
    <row r="158" spans="1:12" ht="13.5" customHeight="1">
      <c r="A158" s="1" t="s">
        <v>128</v>
      </c>
      <c r="B158" s="1">
        <f t="shared" si="2"/>
        <v>15</v>
      </c>
      <c r="C158" s="1" t="s">
        <v>54</v>
      </c>
      <c r="D158" s="1" t="s">
        <v>55</v>
      </c>
      <c r="E158" s="1" t="s">
        <v>20</v>
      </c>
      <c r="F158" s="1" t="s">
        <v>59</v>
      </c>
      <c r="G158" s="1" t="s">
        <v>18</v>
      </c>
      <c r="H158" s="1" t="s">
        <v>22</v>
      </c>
      <c r="J158" s="1">
        <v>2</v>
      </c>
      <c r="K158" s="1" t="s">
        <v>17</v>
      </c>
      <c r="L158" s="1">
        <v>15</v>
      </c>
    </row>
    <row r="159" spans="1:12" ht="13.5" customHeight="1">
      <c r="A159" s="1" t="s">
        <v>102</v>
      </c>
      <c r="B159" s="1">
        <f t="shared" si="2"/>
        <v>15</v>
      </c>
      <c r="C159" s="1" t="s">
        <v>54</v>
      </c>
      <c r="D159" s="1" t="s">
        <v>55</v>
      </c>
      <c r="E159" s="1" t="s">
        <v>20</v>
      </c>
      <c r="F159" s="1" t="s">
        <v>59</v>
      </c>
      <c r="G159" s="1" t="s">
        <v>18</v>
      </c>
      <c r="H159" s="1" t="s">
        <v>22</v>
      </c>
      <c r="J159" s="1">
        <v>3</v>
      </c>
      <c r="K159" s="1" t="s">
        <v>17</v>
      </c>
      <c r="L159" s="1">
        <v>15</v>
      </c>
    </row>
    <row r="160" spans="1:12" ht="13.5" customHeight="1">
      <c r="A160" s="1" t="s">
        <v>122</v>
      </c>
      <c r="B160" s="1">
        <f t="shared" si="2"/>
        <v>15</v>
      </c>
      <c r="C160" s="1" t="s">
        <v>54</v>
      </c>
      <c r="D160" s="1" t="s">
        <v>55</v>
      </c>
      <c r="E160" s="1" t="s">
        <v>20</v>
      </c>
      <c r="F160" s="1" t="s">
        <v>59</v>
      </c>
      <c r="G160" s="1" t="s">
        <v>18</v>
      </c>
      <c r="H160" s="1" t="s">
        <v>22</v>
      </c>
      <c r="J160" s="1">
        <v>4</v>
      </c>
      <c r="K160" s="1" t="s">
        <v>17</v>
      </c>
      <c r="L160" s="1">
        <v>15</v>
      </c>
    </row>
    <row r="161" spans="1:12" ht="13.5" customHeight="1">
      <c r="A161" s="1" t="s">
        <v>124</v>
      </c>
      <c r="B161" s="1">
        <f t="shared" si="2"/>
        <v>15</v>
      </c>
      <c r="C161" s="1" t="s">
        <v>54</v>
      </c>
      <c r="D161" s="1" t="s">
        <v>55</v>
      </c>
      <c r="E161" s="1" t="s">
        <v>20</v>
      </c>
      <c r="F161" s="1" t="s">
        <v>59</v>
      </c>
      <c r="G161" s="1" t="s">
        <v>18</v>
      </c>
      <c r="H161" s="1" t="s">
        <v>22</v>
      </c>
      <c r="J161" s="1">
        <v>5</v>
      </c>
      <c r="K161" s="1" t="s">
        <v>17</v>
      </c>
      <c r="L161" s="1">
        <v>15</v>
      </c>
    </row>
    <row r="162" spans="1:12" ht="13.5" customHeight="1">
      <c r="A162" s="1" t="s">
        <v>102</v>
      </c>
      <c r="B162" s="1">
        <f t="shared" si="2"/>
        <v>15</v>
      </c>
      <c r="C162" s="1" t="s">
        <v>54</v>
      </c>
      <c r="D162" s="1" t="s">
        <v>55</v>
      </c>
      <c r="E162" s="1" t="s">
        <v>20</v>
      </c>
      <c r="F162" s="1" t="s">
        <v>59</v>
      </c>
      <c r="G162" s="1" t="s">
        <v>18</v>
      </c>
      <c r="H162" s="1" t="s">
        <v>22</v>
      </c>
      <c r="J162" s="1">
        <v>6</v>
      </c>
      <c r="K162" s="1" t="s">
        <v>17</v>
      </c>
      <c r="L162" s="1">
        <v>15</v>
      </c>
    </row>
    <row r="163" spans="1:12" ht="13.5" customHeight="1">
      <c r="A163" s="1" t="s">
        <v>124</v>
      </c>
      <c r="B163" s="1">
        <f t="shared" si="2"/>
        <v>15</v>
      </c>
      <c r="C163" s="1" t="s">
        <v>54</v>
      </c>
      <c r="D163" s="1" t="s">
        <v>55</v>
      </c>
      <c r="E163" s="1" t="s">
        <v>20</v>
      </c>
      <c r="F163" s="1" t="s">
        <v>59</v>
      </c>
      <c r="G163" s="1" t="s">
        <v>18</v>
      </c>
      <c r="H163" s="1" t="s">
        <v>22</v>
      </c>
      <c r="J163" s="1">
        <v>7</v>
      </c>
      <c r="K163" s="1" t="s">
        <v>17</v>
      </c>
      <c r="L163" s="1">
        <v>15</v>
      </c>
    </row>
    <row r="164" spans="1:12" ht="13.5" customHeight="1">
      <c r="A164" s="1" t="s">
        <v>124</v>
      </c>
      <c r="B164" s="1">
        <f t="shared" si="2"/>
        <v>15</v>
      </c>
      <c r="C164" s="1" t="s">
        <v>54</v>
      </c>
      <c r="D164" s="1" t="s">
        <v>55</v>
      </c>
      <c r="E164" s="1" t="s">
        <v>20</v>
      </c>
      <c r="F164" s="1" t="s">
        <v>59</v>
      </c>
      <c r="G164" s="1" t="s">
        <v>18</v>
      </c>
      <c r="H164" s="1" t="s">
        <v>22</v>
      </c>
      <c r="J164" s="1">
        <v>8</v>
      </c>
      <c r="K164" s="1" t="s">
        <v>17</v>
      </c>
      <c r="L164" s="1">
        <v>15</v>
      </c>
    </row>
    <row r="165" spans="1:12" ht="13.5" customHeight="1">
      <c r="A165" s="1" t="s">
        <v>117</v>
      </c>
      <c r="B165" s="1">
        <f t="shared" si="2"/>
        <v>15</v>
      </c>
      <c r="C165" s="1" t="s">
        <v>54</v>
      </c>
      <c r="D165" s="1" t="s">
        <v>55</v>
      </c>
      <c r="E165" s="1" t="s">
        <v>20</v>
      </c>
      <c r="F165" s="1" t="s">
        <v>59</v>
      </c>
      <c r="G165" s="1" t="s">
        <v>18</v>
      </c>
      <c r="H165" s="1" t="s">
        <v>22</v>
      </c>
      <c r="J165" s="1">
        <v>9</v>
      </c>
      <c r="K165" s="1" t="s">
        <v>17</v>
      </c>
      <c r="L165" s="1">
        <v>15</v>
      </c>
    </row>
    <row r="166" spans="1:12" ht="13.5" customHeight="1">
      <c r="A166" s="1" t="s">
        <v>117</v>
      </c>
      <c r="B166" s="1">
        <f t="shared" si="2"/>
        <v>15</v>
      </c>
      <c r="C166" s="1" t="s">
        <v>54</v>
      </c>
      <c r="D166" s="1" t="s">
        <v>55</v>
      </c>
      <c r="E166" s="1" t="s">
        <v>20</v>
      </c>
      <c r="F166" s="1" t="s">
        <v>59</v>
      </c>
      <c r="G166" s="1" t="s">
        <v>18</v>
      </c>
      <c r="H166" s="1" t="s">
        <v>22</v>
      </c>
      <c r="J166" s="1">
        <v>10</v>
      </c>
      <c r="K166" s="1" t="s">
        <v>17</v>
      </c>
      <c r="L166" s="1">
        <v>15</v>
      </c>
    </row>
    <row r="167" spans="1:12" ht="13.5" customHeight="1">
      <c r="A167" s="1" t="s">
        <v>122</v>
      </c>
      <c r="B167" s="1">
        <f t="shared" si="2"/>
        <v>26</v>
      </c>
      <c r="C167" s="1" t="s">
        <v>54</v>
      </c>
      <c r="D167" s="1" t="s">
        <v>55</v>
      </c>
      <c r="E167" s="1" t="s">
        <v>24</v>
      </c>
      <c r="F167" s="1" t="s">
        <v>56</v>
      </c>
      <c r="G167" s="1" t="s">
        <v>18</v>
      </c>
      <c r="H167" s="1" t="s">
        <v>22</v>
      </c>
      <c r="J167" s="1">
        <v>4</v>
      </c>
      <c r="K167" s="1" t="s">
        <v>17</v>
      </c>
      <c r="L167" s="1">
        <v>26</v>
      </c>
    </row>
    <row r="168" spans="1:12" ht="13.5" customHeight="1">
      <c r="A168" s="1" t="s">
        <v>122</v>
      </c>
      <c r="B168" s="1">
        <f t="shared" si="2"/>
        <v>26</v>
      </c>
      <c r="C168" s="1" t="s">
        <v>54</v>
      </c>
      <c r="D168" s="1" t="s">
        <v>55</v>
      </c>
      <c r="E168" s="1" t="s">
        <v>24</v>
      </c>
      <c r="F168" s="1" t="s">
        <v>56</v>
      </c>
      <c r="G168" s="1" t="s">
        <v>18</v>
      </c>
      <c r="H168" s="1" t="s">
        <v>22</v>
      </c>
      <c r="J168" s="1">
        <v>7</v>
      </c>
      <c r="K168" s="1" t="s">
        <v>17</v>
      </c>
      <c r="L168" s="1">
        <v>26</v>
      </c>
    </row>
    <row r="169" spans="1:12" ht="12.75" customHeight="1">
      <c r="A169" s="1" t="s">
        <v>122</v>
      </c>
      <c r="B169" s="1">
        <f t="shared" si="2"/>
        <v>26</v>
      </c>
      <c r="C169" s="1" t="s">
        <v>54</v>
      </c>
      <c r="D169" s="1" t="s">
        <v>55</v>
      </c>
      <c r="E169" s="1" t="s">
        <v>24</v>
      </c>
      <c r="F169" s="1" t="s">
        <v>56</v>
      </c>
      <c r="G169" s="1" t="s">
        <v>18</v>
      </c>
      <c r="H169" s="1" t="s">
        <v>22</v>
      </c>
      <c r="J169" s="1">
        <v>3</v>
      </c>
      <c r="K169" s="1" t="s">
        <v>17</v>
      </c>
      <c r="L169" s="1">
        <v>26</v>
      </c>
    </row>
    <row r="170" spans="1:12" ht="13.5" customHeight="1">
      <c r="A170" s="1" t="s">
        <v>119</v>
      </c>
      <c r="B170" s="1">
        <f t="shared" si="2"/>
        <v>26</v>
      </c>
      <c r="C170" s="1" t="s">
        <v>54</v>
      </c>
      <c r="D170" s="1" t="s">
        <v>55</v>
      </c>
      <c r="E170" s="1" t="s">
        <v>24</v>
      </c>
      <c r="F170" s="1" t="s">
        <v>56</v>
      </c>
      <c r="G170" s="1" t="s">
        <v>18</v>
      </c>
      <c r="H170" s="1" t="s">
        <v>22</v>
      </c>
      <c r="J170" s="1">
        <v>2</v>
      </c>
      <c r="K170" s="1" t="s">
        <v>17</v>
      </c>
      <c r="L170" s="1">
        <v>26</v>
      </c>
    </row>
    <row r="171" spans="1:12" ht="12.75" customHeight="1">
      <c r="A171" s="1" t="s">
        <v>119</v>
      </c>
      <c r="B171" s="1">
        <f t="shared" si="2"/>
        <v>26</v>
      </c>
      <c r="C171" s="1" t="s">
        <v>54</v>
      </c>
      <c r="D171" s="1" t="s">
        <v>55</v>
      </c>
      <c r="E171" s="1" t="s">
        <v>24</v>
      </c>
      <c r="F171" s="1" t="s">
        <v>56</v>
      </c>
      <c r="G171" s="1" t="s">
        <v>18</v>
      </c>
      <c r="H171" s="1" t="s">
        <v>22</v>
      </c>
      <c r="J171" s="1">
        <v>5</v>
      </c>
      <c r="K171" s="1" t="s">
        <v>17</v>
      </c>
      <c r="L171" s="1">
        <v>26</v>
      </c>
    </row>
    <row r="172" spans="1:12" ht="13.5" customHeight="1">
      <c r="A172" s="1" t="s">
        <v>119</v>
      </c>
      <c r="B172" s="1">
        <f t="shared" si="2"/>
        <v>26</v>
      </c>
      <c r="C172" s="1" t="s">
        <v>54</v>
      </c>
      <c r="D172" s="1" t="s">
        <v>55</v>
      </c>
      <c r="E172" s="1" t="s">
        <v>24</v>
      </c>
      <c r="F172" s="1" t="s">
        <v>56</v>
      </c>
      <c r="G172" s="1" t="s">
        <v>18</v>
      </c>
      <c r="H172" s="1" t="s">
        <v>22</v>
      </c>
      <c r="J172" s="1">
        <v>6</v>
      </c>
      <c r="K172" s="1" t="s">
        <v>17</v>
      </c>
      <c r="L172" s="1">
        <v>26</v>
      </c>
    </row>
    <row r="173" spans="1:12" ht="13.5" customHeight="1">
      <c r="A173" s="1" t="s">
        <v>119</v>
      </c>
      <c r="B173" s="1">
        <f t="shared" si="2"/>
        <v>26</v>
      </c>
      <c r="C173" s="1" t="s">
        <v>54</v>
      </c>
      <c r="D173" s="1" t="s">
        <v>55</v>
      </c>
      <c r="E173" s="1" t="s">
        <v>24</v>
      </c>
      <c r="F173" s="1" t="s">
        <v>56</v>
      </c>
      <c r="G173" s="1" t="s">
        <v>18</v>
      </c>
      <c r="H173" s="1" t="s">
        <v>22</v>
      </c>
      <c r="J173" s="1">
        <v>6</v>
      </c>
      <c r="K173" s="1" t="s">
        <v>17</v>
      </c>
      <c r="L173" s="1">
        <v>26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université Paris 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</dc:creator>
  <cp:keywords/>
  <dc:description/>
  <cp:lastModifiedBy>-</cp:lastModifiedBy>
  <dcterms:created xsi:type="dcterms:W3CDTF">2005-11-12T16:47:22Z</dcterms:created>
  <dcterms:modified xsi:type="dcterms:W3CDTF">2005-11-14T14:32:30Z</dcterms:modified>
  <cp:category/>
  <cp:version/>
  <cp:contentType/>
  <cp:contentStatus/>
</cp:coreProperties>
</file>